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inf_pres_program2" sheetId="1" state="visible" r:id="rId2"/>
  </sheets>
  <definedNames>
    <definedName function="false" hidden="false" localSheetId="0" name="_xlnm.Print_Area" vbProcedure="false">inf_pres_program2!$C$1:$K$234;inf_pres_program2!$C$27</definedName>
    <definedName function="false" hidden="false" localSheetId="0" name="_xlnm.Print_Titles" vbProcedure="false">inf_pres_program2!$1:$2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<sst xmlns="http://schemas.openxmlformats.org/spreadsheetml/2006/main" count="768" uniqueCount="430">
  <si>
    <t xml:space="preserve">PRESSUPOST PER PROGRAMES 2019  </t>
  </si>
  <si>
    <t xml:space="preserve">FINANÇAMENT</t>
  </si>
  <si>
    <t xml:space="preserve">Progr.</t>
  </si>
  <si>
    <t xml:space="preserve">Unitats</t>
  </si>
  <si>
    <t xml:space="preserve">Codi
Programa</t>
  </si>
  <si>
    <t xml:space="preserve">Programa</t>
  </si>
  <si>
    <t xml:space="preserve">Import</t>
  </si>
  <si>
    <t xml:space="preserve">Aportació UdL</t>
  </si>
  <si>
    <t xml:space="preserve">Transferència corrent</t>
  </si>
  <si>
    <t xml:space="preserve">Transferència de capital</t>
  </si>
  <si>
    <t xml:space="preserve">Prestació serveis i altres ingressos</t>
  </si>
  <si>
    <t xml:space="preserve">01 Docència, aprenentatge i ocupabilitat</t>
  </si>
  <si>
    <t xml:space="preserve">0101 Model docent innovador i diferenciat</t>
  </si>
  <si>
    <t xml:space="preserve">0501</t>
  </si>
  <si>
    <t xml:space="preserve">010101</t>
  </si>
  <si>
    <t xml:space="preserve">Vicerectorat de Docència</t>
  </si>
  <si>
    <t xml:space="preserve">1501/1502/1503/1504/1505/1506/1507</t>
  </si>
  <si>
    <t xml:space="preserve">010102</t>
  </si>
  <si>
    <t xml:space="preserve">Assignació Facultats i Escoles</t>
  </si>
  <si>
    <t xml:space="preserve">1600</t>
  </si>
  <si>
    <t xml:space="preserve">010103</t>
  </si>
  <si>
    <t xml:space="preserve">Assignació Departaments (45%)</t>
  </si>
  <si>
    <t xml:space="preserve">0501/0701</t>
  </si>
  <si>
    <t xml:space="preserve">010105</t>
  </si>
  <si>
    <t xml:space="preserve">Millora objectius docència en centres</t>
  </si>
  <si>
    <t xml:space="preserve">010106</t>
  </si>
  <si>
    <t xml:space="preserve">Programa de millora de la qualitat i prestigi de la docència</t>
  </si>
  <si>
    <t xml:space="preserve">1005</t>
  </si>
  <si>
    <t xml:space="preserve">010107</t>
  </si>
  <si>
    <t xml:space="preserve">Carpeta matrícula</t>
  </si>
  <si>
    <t xml:space="preserve">010109</t>
  </si>
  <si>
    <t xml:space="preserve">Innovació docent</t>
  </si>
  <si>
    <t xml:space="preserve">0701</t>
  </si>
  <si>
    <t xml:space="preserve">010110</t>
  </si>
  <si>
    <t xml:space="preserve">Promoció i Desenvolupament de la Formació Dual</t>
  </si>
  <si>
    <t xml:space="preserve">010112</t>
  </si>
  <si>
    <t xml:space="preserve">Accions específiques graus-màters oficials</t>
  </si>
  <si>
    <t xml:space="preserve">0601</t>
  </si>
  <si>
    <t xml:space="preserve">010113</t>
  </si>
  <si>
    <t xml:space="preserve">Rotatori Veterinària</t>
  </si>
  <si>
    <t xml:space="preserve">0101 Model docent innovador i diferenciat Resultat</t>
  </si>
  <si>
    <t xml:space="preserve">0102 Adaptació de la formació a les demandes socials</t>
  </si>
  <si>
    <t xml:space="preserve">010201</t>
  </si>
  <si>
    <t xml:space="preserve">Programa coordinadors de titulació</t>
  </si>
  <si>
    <t xml:space="preserve">1001</t>
  </si>
  <si>
    <t xml:space="preserve">010202</t>
  </si>
  <si>
    <t xml:space="preserve">Proves d'accés</t>
  </si>
  <si>
    <t xml:space="preserve">0102 Adaptació de la formació a les demandes socials Resultat</t>
  </si>
  <si>
    <t xml:space="preserve">0103 Programació de màsters i doctorats d'alt nivell</t>
  </si>
  <si>
    <t xml:space="preserve">010301</t>
  </si>
  <si>
    <t xml:space="preserve">Vicerectorat d'Estudiantats</t>
  </si>
  <si>
    <t xml:space="preserve">0501/1203</t>
  </si>
  <si>
    <t xml:space="preserve">010302</t>
  </si>
  <si>
    <t xml:space="preserve">Aportacions màsters oficials i retitulacions</t>
  </si>
  <si>
    <t xml:space="preserve">010303</t>
  </si>
  <si>
    <t xml:space="preserve">Ajuts als màsters oficials</t>
  </si>
  <si>
    <t xml:space="preserve">010304</t>
  </si>
  <si>
    <t xml:space="preserve">Programa coordinadors màsters oficials</t>
  </si>
  <si>
    <t xml:space="preserve">0103 Programació de màsters i doctorats d'alt nivell Resultat</t>
  </si>
  <si>
    <t xml:space="preserve">0104 Formació contínua com a aposta estratègica</t>
  </si>
  <si>
    <t xml:space="preserve">1508</t>
  </si>
  <si>
    <t xml:space="preserve">010401</t>
  </si>
  <si>
    <t xml:space="preserve">Mestratges, postgraus i cursos especialització</t>
  </si>
  <si>
    <t xml:space="preserve">010402</t>
  </si>
  <si>
    <t xml:space="preserve">Graduat Sènior en cultura, ciència i tecnologia</t>
  </si>
  <si>
    <t xml:space="preserve">010403</t>
  </si>
  <si>
    <t xml:space="preserve">Accions de docència virtual</t>
  </si>
  <si>
    <t xml:space="preserve">0404/0501/0802/0903/1001</t>
  </si>
  <si>
    <t xml:space="preserve">010404</t>
  </si>
  <si>
    <t xml:space="preserve">Activitats docents</t>
  </si>
  <si>
    <t xml:space="preserve">1008</t>
  </si>
  <si>
    <t xml:space="preserve">010405</t>
  </si>
  <si>
    <t xml:space="preserve">Institut Ciències de l'Educació - Centre Formació Contínua</t>
  </si>
  <si>
    <t xml:space="preserve">0803</t>
  </si>
  <si>
    <t xml:space="preserve">010406</t>
  </si>
  <si>
    <t xml:space="preserve">Universitat d'Estiu</t>
  </si>
  <si>
    <t xml:space="preserve">0104 Formació contínua com a aposta estratègica Resultat</t>
  </si>
  <si>
    <t xml:space="preserve">0105 Facilitar l'ocupabilitat dels estudiants</t>
  </si>
  <si>
    <t xml:space="preserve">1007</t>
  </si>
  <si>
    <t xml:space="preserve">010501</t>
  </si>
  <si>
    <t xml:space="preserve">Institut de Llengües</t>
  </si>
  <si>
    <t xml:space="preserve">010503</t>
  </si>
  <si>
    <t xml:space="preserve">Fira UdL Treball</t>
  </si>
  <si>
    <t xml:space="preserve">0105 Facilitar l'ocupabilitat dels estudiants Resultat</t>
  </si>
  <si>
    <t xml:space="preserve">01 Docència, aprenentatge i ocupabilitat Resultat</t>
  </si>
  <si>
    <t xml:space="preserve">02 Recerca i transferència de coneixement</t>
  </si>
  <si>
    <t xml:space="preserve">0201 Model de recerca que integri els àmbits d'especialització</t>
  </si>
  <si>
    <t xml:space="preserve">0301</t>
  </si>
  <si>
    <t xml:space="preserve">020101</t>
  </si>
  <si>
    <t xml:space="preserve">Vicerectorat de Política Científica i Tecnològica</t>
  </si>
  <si>
    <t xml:space="preserve">020102</t>
  </si>
  <si>
    <t xml:space="preserve">Centres propis de recerca</t>
  </si>
  <si>
    <t xml:space="preserve">0201 Model de recerca que integri els àmbits d'especialització Resultat</t>
  </si>
  <si>
    <t xml:space="preserve">0202 Incorporació de personal investigador competitiu</t>
  </si>
  <si>
    <t xml:space="preserve">0601/1101</t>
  </si>
  <si>
    <t xml:space="preserve">020201</t>
  </si>
  <si>
    <t xml:space="preserve">Personal investigador</t>
  </si>
  <si>
    <t xml:space="preserve">1101</t>
  </si>
  <si>
    <t xml:space="preserve">020203</t>
  </si>
  <si>
    <t xml:space="preserve">Beques Jade Plus</t>
  </si>
  <si>
    <t xml:space="preserve">0202 Incorporació de personal investigador competitiu Resultat</t>
  </si>
  <si>
    <t xml:space="preserve">0203 Efectivitat de la recerca i transferència</t>
  </si>
  <si>
    <t xml:space="preserve">020301</t>
  </si>
  <si>
    <t xml:space="preserve">Vicerectorat de Recerca</t>
  </si>
  <si>
    <t xml:space="preserve">0302</t>
  </si>
  <si>
    <t xml:space="preserve">020302</t>
  </si>
  <si>
    <t xml:space="preserve">Suport a la R+D+I</t>
  </si>
  <si>
    <t xml:space="preserve">020303</t>
  </si>
  <si>
    <t xml:space="preserve">Ajuts a grups</t>
  </si>
  <si>
    <t xml:space="preserve">020304</t>
  </si>
  <si>
    <t xml:space="preserve">Borses de viatge</t>
  </si>
  <si>
    <t xml:space="preserve">020305</t>
  </si>
  <si>
    <t xml:space="preserve">Professors visitants</t>
  </si>
  <si>
    <t xml:space="preserve">020306</t>
  </si>
  <si>
    <t xml:space="preserve">Tribunals de tesis doctorals</t>
  </si>
  <si>
    <t xml:space="preserve">020307</t>
  </si>
  <si>
    <t xml:space="preserve">Ajuts als programes de doctorat</t>
  </si>
  <si>
    <t xml:space="preserve">020308</t>
  </si>
  <si>
    <t xml:space="preserve">Estades en centres estrangers</t>
  </si>
  <si>
    <t xml:space="preserve">020309</t>
  </si>
  <si>
    <t xml:space="preserve">Estades curtes estranger beques FPI, FPU</t>
  </si>
  <si>
    <t xml:space="preserve">020310</t>
  </si>
  <si>
    <t xml:space="preserve">Programa Jose Castillejo</t>
  </si>
  <si>
    <t xml:space="preserve">0301/0302/030241/1101</t>
  </si>
  <si>
    <t xml:space="preserve">020311</t>
  </si>
  <si>
    <t xml:space="preserve">Convenis amb empreses i institucions</t>
  </si>
  <si>
    <t xml:space="preserve">020312</t>
  </si>
  <si>
    <t xml:space="preserve">Projectes d'investigació de l'Estat</t>
  </si>
  <si>
    <t xml:space="preserve">020313</t>
  </si>
  <si>
    <t xml:space="preserve">Projectes d'investigació Generalitat</t>
  </si>
  <si>
    <t xml:space="preserve">020314</t>
  </si>
  <si>
    <t xml:space="preserve">Projectes europeus</t>
  </si>
  <si>
    <t xml:space="preserve">020317</t>
  </si>
  <si>
    <t xml:space="preserve">Programa mobilitat investigadors seniors</t>
  </si>
  <si>
    <t xml:space="preserve">0203 Efectivitat de la recerca i transferència Resultat</t>
  </si>
  <si>
    <t xml:space="preserve">0204 Dotació de serveis i infraestructures per a la recerca</t>
  </si>
  <si>
    <t xml:space="preserve">020401</t>
  </si>
  <si>
    <t xml:space="preserve">Assignació Departaments (55%)</t>
  </si>
  <si>
    <t xml:space="preserve">0304</t>
  </si>
  <si>
    <t xml:space="preserve">020402</t>
  </si>
  <si>
    <t xml:space="preserve">Serveis Científico Tècnics</t>
  </si>
  <si>
    <t xml:space="preserve">030402</t>
  </si>
  <si>
    <t xml:space="preserve">020403</t>
  </si>
  <si>
    <t xml:space="preserve">Audiovisuals</t>
  </si>
  <si>
    <t xml:space="preserve">020404</t>
  </si>
  <si>
    <t xml:space="preserve">Manteniment aparells científics</t>
  </si>
  <si>
    <t xml:space="preserve">020405</t>
  </si>
  <si>
    <t xml:space="preserve">Devolució ajudes parcs científics</t>
  </si>
  <si>
    <t xml:space="preserve">020406</t>
  </si>
  <si>
    <t xml:space="preserve">Lloguer d'espais del parc científic</t>
  </si>
  <si>
    <t xml:space="preserve">020408</t>
  </si>
  <si>
    <t xml:space="preserve">Arborètum</t>
  </si>
  <si>
    <t xml:space="preserve">0204 Dotació de serveis i infraestructures per a la recerca Resultat</t>
  </si>
  <si>
    <t xml:space="preserve">0205 Visualització i difusió de la recerca i transferència</t>
  </si>
  <si>
    <t xml:space="preserve">020501</t>
  </si>
  <si>
    <t xml:space="preserve">Congressos i reunions científiques</t>
  </si>
  <si>
    <t xml:space="preserve">020502</t>
  </si>
  <si>
    <t xml:space="preserve">Publicacions científiques</t>
  </si>
  <si>
    <t xml:space="preserve">0205 Visualització i difusió de la recerca i transferència Resultat</t>
  </si>
  <si>
    <t xml:space="preserve">02 Recerca i transferència de coneixement Resultat</t>
  </si>
  <si>
    <t xml:space="preserve">03 Relació amb el territori i internacionalització</t>
  </si>
  <si>
    <t xml:space="preserve">0301 Desenvolupament social i territorial</t>
  </si>
  <si>
    <t xml:space="preserve">1301</t>
  </si>
  <si>
    <t xml:space="preserve">030101</t>
  </si>
  <si>
    <t xml:space="preserve">Consell Social</t>
  </si>
  <si>
    <t xml:space="preserve">030102</t>
  </si>
  <si>
    <t xml:space="preserve">Vicerectorat de Planificació, Innovació i Empresa</t>
  </si>
  <si>
    <t xml:space="preserve">0101/0201/1201</t>
  </si>
  <si>
    <t xml:space="preserve">030103</t>
  </si>
  <si>
    <t xml:space="preserve">Relacions interuniversitàries</t>
  </si>
  <si>
    <t xml:space="preserve">0301/0701</t>
  </si>
  <si>
    <t xml:space="preserve">030104</t>
  </si>
  <si>
    <t xml:space="preserve">Innovació, empresa i emprenedoria</t>
  </si>
  <si>
    <t xml:space="preserve">070301/070302/070303/070304/070308/070310/070312/070313/070314/070315/070316/070</t>
  </si>
  <si>
    <t xml:space="preserve">030105</t>
  </si>
  <si>
    <t xml:space="preserve">Càtedres universitat-empresa</t>
  </si>
  <si>
    <t xml:space="preserve">0103</t>
  </si>
  <si>
    <t xml:space="preserve">030106</t>
  </si>
  <si>
    <t xml:space="preserve">Protocol</t>
  </si>
  <si>
    <t xml:space="preserve">030107</t>
  </si>
  <si>
    <t xml:space="preserve">Formació de professorat de secundària</t>
  </si>
  <si>
    <t xml:space="preserve">0301 Desenvolupament social i territorial Resultat</t>
  </si>
  <si>
    <t xml:space="preserve">0302 Projecció i percepció externa</t>
  </si>
  <si>
    <t xml:space="preserve">0106/1005/1008</t>
  </si>
  <si>
    <t xml:space="preserve">030201</t>
  </si>
  <si>
    <t xml:space="preserve">Programa d'informació, orientació i promoció externa de la U</t>
  </si>
  <si>
    <t xml:space="preserve">0104</t>
  </si>
  <si>
    <t xml:space="preserve">030202</t>
  </si>
  <si>
    <t xml:space="preserve">Comunicació i Premsa</t>
  </si>
  <si>
    <t xml:space="preserve">0203</t>
  </si>
  <si>
    <t xml:space="preserve">030203</t>
  </si>
  <si>
    <t xml:space="preserve">Imatge institucional</t>
  </si>
  <si>
    <t xml:space="preserve">0804</t>
  </si>
  <si>
    <t xml:space="preserve">030204</t>
  </si>
  <si>
    <t xml:space="preserve">Botiga</t>
  </si>
  <si>
    <t xml:space="preserve">0302 Projecció i percepció externa Resultat</t>
  </si>
  <si>
    <t xml:space="preserve">0303 Dinamització cultural i progrés personal</t>
  </si>
  <si>
    <t xml:space="preserve">0801</t>
  </si>
  <si>
    <t xml:space="preserve">030301</t>
  </si>
  <si>
    <t xml:space="preserve">Vicerectorat d'Activitats Culturals i Projecció Universitàri</t>
  </si>
  <si>
    <t xml:space="preserve">0802</t>
  </si>
  <si>
    <t xml:space="preserve">030302</t>
  </si>
  <si>
    <t xml:space="preserve">Activitats culturals: teatre, dansa, poesia, òpera</t>
  </si>
  <si>
    <t xml:space="preserve">030303</t>
  </si>
  <si>
    <t xml:space="preserve">Activitats culturals docents</t>
  </si>
  <si>
    <t xml:space="preserve">030304</t>
  </si>
  <si>
    <t xml:space="preserve">Aules gent gran</t>
  </si>
  <si>
    <t xml:space="preserve">0303 Dinamització cultural i progrés personal Resultat</t>
  </si>
  <si>
    <t xml:space="preserve">0304 Acció social, cooperació i solidaritat</t>
  </si>
  <si>
    <t xml:space="preserve">0903</t>
  </si>
  <si>
    <t xml:space="preserve">030401</t>
  </si>
  <si>
    <t xml:space="preserve">Desenvolupament i Cooperació</t>
  </si>
  <si>
    <t xml:space="preserve">Aportacions 0,7%</t>
  </si>
  <si>
    <t xml:space="preserve">030403</t>
  </si>
  <si>
    <t xml:space="preserve">Projectes cooperació i sensibilització</t>
  </si>
  <si>
    <t xml:space="preserve">0304 Acció social, cooperació i solidaritat Resultat</t>
  </si>
  <si>
    <t xml:space="preserve">0305 Vocació internacional</t>
  </si>
  <si>
    <t xml:space="preserve">0901</t>
  </si>
  <si>
    <t xml:space="preserve">030501</t>
  </si>
  <si>
    <t xml:space="preserve">Vicerectorat de Relacions Internacionals i Cooperació</t>
  </si>
  <si>
    <t xml:space="preserve">0902</t>
  </si>
  <si>
    <t xml:space="preserve">030502</t>
  </si>
  <si>
    <t xml:space="preserve">Relacions Internacionals</t>
  </si>
  <si>
    <t xml:space="preserve">030503</t>
  </si>
  <si>
    <t xml:space="preserve">Beques Erasmus</t>
  </si>
  <si>
    <t xml:space="preserve">030504</t>
  </si>
  <si>
    <t xml:space="preserve">Ajuts per estades i manutenció</t>
  </si>
  <si>
    <t xml:space="preserve">030505</t>
  </si>
  <si>
    <t xml:space="preserve">Programa JADE</t>
  </si>
  <si>
    <t xml:space="preserve">030506</t>
  </si>
  <si>
    <t xml:space="preserve">Ajuts mobilitat professorat erasmus</t>
  </si>
  <si>
    <t xml:space="preserve">030507</t>
  </si>
  <si>
    <t xml:space="preserve">Ajuts mobilitat convenis bilaterals i fora UE</t>
  </si>
  <si>
    <t xml:space="preserve">030511</t>
  </si>
  <si>
    <t xml:space="preserve">Ajuts a estudiants de màster de sistemes univ estrangers</t>
  </si>
  <si>
    <t xml:space="preserve">030512</t>
  </si>
  <si>
    <t xml:space="preserve">Ajuts per a la mobilitat dels estudiants</t>
  </si>
  <si>
    <t xml:space="preserve">030513</t>
  </si>
  <si>
    <t xml:space="preserve">Beques Erasmus països no europeus</t>
  </si>
  <si>
    <t xml:space="preserve">030514</t>
  </si>
  <si>
    <t xml:space="preserve">Beques Santander per als estudiants de mobilitat</t>
  </si>
  <si>
    <t xml:space="preserve">0305 Vocació internacional Resultat</t>
  </si>
  <si>
    <t xml:space="preserve">03 Relació amb el territori i internacionalització Resultat</t>
  </si>
  <si>
    <t xml:space="preserve">04 Comunitat universitària i polítiques transversals</t>
  </si>
  <si>
    <t xml:space="preserve">0401 Política i model de gestió de RRHH</t>
  </si>
  <si>
    <t xml:space="preserve">040101</t>
  </si>
  <si>
    <t xml:space="preserve">Vicerectorat de Personal Acadèmic</t>
  </si>
  <si>
    <t xml:space="preserve">1201</t>
  </si>
  <si>
    <t xml:space="preserve">040102</t>
  </si>
  <si>
    <t xml:space="preserve">Gerència</t>
  </si>
  <si>
    <t xml:space="preserve">0602</t>
  </si>
  <si>
    <t xml:space="preserve">040103</t>
  </si>
  <si>
    <t xml:space="preserve">Formació professorat universitari</t>
  </si>
  <si>
    <t xml:space="preserve">1202</t>
  </si>
  <si>
    <t xml:space="preserve">040104</t>
  </si>
  <si>
    <t xml:space="preserve">Pla de formació del PAS</t>
  </si>
  <si>
    <t xml:space="preserve">040105</t>
  </si>
  <si>
    <t xml:space="preserve">Tribunals d'oposicions i concursos</t>
  </si>
  <si>
    <t xml:space="preserve">040106</t>
  </si>
  <si>
    <t xml:space="preserve">Publicitat oposicions</t>
  </si>
  <si>
    <t xml:space="preserve">040107</t>
  </si>
  <si>
    <t xml:space="preserve">Periodes sabàtics</t>
  </si>
  <si>
    <t xml:space="preserve">0401 Política i model de gestió de RRHH Resultat</t>
  </si>
  <si>
    <t xml:space="preserve">0402 Cohesió institucional i compromís del personal</t>
  </si>
  <si>
    <t xml:space="preserve">0805</t>
  </si>
  <si>
    <t xml:space="preserve">040201</t>
  </si>
  <si>
    <t xml:space="preserve">Esports</t>
  </si>
  <si>
    <t xml:space="preserve">040202</t>
  </si>
  <si>
    <t xml:space="preserve">Edicions i  Publicacions</t>
  </si>
  <si>
    <t xml:space="preserve">0402 Cohesió institucional i compromís del personal Resultat</t>
  </si>
  <si>
    <t xml:space="preserve">0403 Implicació dels estudiants en la vida universitària</t>
  </si>
  <si>
    <t xml:space="preserve">1006</t>
  </si>
  <si>
    <t xml:space="preserve">040301</t>
  </si>
  <si>
    <t xml:space="preserve">Consell de l'Estudiantat</t>
  </si>
  <si>
    <t xml:space="preserve">1001/1005</t>
  </si>
  <si>
    <t xml:space="preserve">040302</t>
  </si>
  <si>
    <t xml:space="preserve">Beques i ajuts a l'estudiantat</t>
  </si>
  <si>
    <t xml:space="preserve">1001/1006</t>
  </si>
  <si>
    <t xml:space="preserve">040303</t>
  </si>
  <si>
    <t xml:space="preserve">Ajuts a les activitats del Consell de l'estudiantat i associ</t>
  </si>
  <si>
    <t xml:space="preserve">040304</t>
  </si>
  <si>
    <t xml:space="preserve">Festa Major de l'estudiantat</t>
  </si>
  <si>
    <t xml:space="preserve">040305</t>
  </si>
  <si>
    <t xml:space="preserve">Ajuts a activ. culturals, de participació i repres. estudian</t>
  </si>
  <si>
    <t xml:space="preserve">040306</t>
  </si>
  <si>
    <t xml:space="preserve">Activitats acadèmiques extraordinàries dels estudiants</t>
  </si>
  <si>
    <t xml:space="preserve">0403 Implicació dels estudiants en la vida universitària Resultat</t>
  </si>
  <si>
    <t xml:space="preserve">0404 Qualitat de vida de la comunitat universitària</t>
  </si>
  <si>
    <t xml:space="preserve">0405</t>
  </si>
  <si>
    <t xml:space="preserve">040401</t>
  </si>
  <si>
    <t xml:space="preserve">Prevenció de riscos laborals</t>
  </si>
  <si>
    <t xml:space="preserve">040402</t>
  </si>
  <si>
    <t xml:space="preserve">Informació i Orientació Universitària</t>
  </si>
  <si>
    <t xml:space="preserve">120501/120502/120505</t>
  </si>
  <si>
    <t xml:space="preserve">040403</t>
  </si>
  <si>
    <t xml:space="preserve">Administració de campus</t>
  </si>
  <si>
    <t xml:space="preserve">040404</t>
  </si>
  <si>
    <t xml:space="preserve">Atenció a la diversitat, mobilitat i altres accions</t>
  </si>
  <si>
    <t xml:space="preserve">120601/120602/120603/120604</t>
  </si>
  <si>
    <t xml:space="preserve">040405</t>
  </si>
  <si>
    <t xml:space="preserve">Ajuts sindicals</t>
  </si>
  <si>
    <t xml:space="preserve">0601/1201</t>
  </si>
  <si>
    <t xml:space="preserve">040406</t>
  </si>
  <si>
    <t xml:space="preserve">Fons social</t>
  </si>
  <si>
    <t xml:space="preserve">040408</t>
  </si>
  <si>
    <t xml:space="preserve">Aportació fons de pensions</t>
  </si>
  <si>
    <t xml:space="preserve">040409</t>
  </si>
  <si>
    <t xml:space="preserve">Vestuari personal</t>
  </si>
  <si>
    <t xml:space="preserve">0404 Qualitat de vida de la comunitat universitària Resultat</t>
  </si>
  <si>
    <t xml:space="preserve">0405 Responsabilitat social i corporativa</t>
  </si>
  <si>
    <t xml:space="preserve">1401</t>
  </si>
  <si>
    <t xml:space="preserve">040501</t>
  </si>
  <si>
    <t xml:space="preserve">Sindicatura de Greuges</t>
  </si>
  <si>
    <t xml:space="preserve">0807</t>
  </si>
  <si>
    <t xml:space="preserve">040502</t>
  </si>
  <si>
    <t xml:space="preserve">Igualtat d'oportunitats</t>
  </si>
  <si>
    <t xml:space="preserve">0405 Responsabilitat social i corporativa Resultat</t>
  </si>
  <si>
    <t xml:space="preserve">04 Comunitat universitària i polítiques transversals Resultat</t>
  </si>
  <si>
    <t xml:space="preserve">05 Organització, recursos i serveis</t>
  </si>
  <si>
    <t xml:space="preserve">0501 Eficiència dels processos de presa i transmissió  decisions</t>
  </si>
  <si>
    <t xml:space="preserve">0101/0102/0107</t>
  </si>
  <si>
    <t xml:space="preserve">050101</t>
  </si>
  <si>
    <t xml:space="preserve">Rectorat</t>
  </si>
  <si>
    <t xml:space="preserve">0201</t>
  </si>
  <si>
    <t xml:space="preserve">050102</t>
  </si>
  <si>
    <t xml:space="preserve">Secretaria General</t>
  </si>
  <si>
    <t xml:space="preserve">0501 Eficiència dels processos de presa i transmissió  decisions Resultat</t>
  </si>
  <si>
    <t xml:space="preserve">0503 Potenciació de l'ús de les TIC als serveis</t>
  </si>
  <si>
    <t xml:space="preserve">0402</t>
  </si>
  <si>
    <t xml:space="preserve">050301</t>
  </si>
  <si>
    <t xml:space="preserve">Sistemes d'Informació i Comunicacions</t>
  </si>
  <si>
    <t xml:space="preserve">050302</t>
  </si>
  <si>
    <t xml:space="preserve">Xarxa informàtica</t>
  </si>
  <si>
    <t xml:space="preserve">050303</t>
  </si>
  <si>
    <t xml:space="preserve">Administració electrònica</t>
  </si>
  <si>
    <t xml:space="preserve">0503 Potenciació de l'ús de les TIC als serveis Resultat</t>
  </si>
  <si>
    <t xml:space="preserve">0504 Optimització d'infraestructures i equipaments</t>
  </si>
  <si>
    <t xml:space="preserve">0401</t>
  </si>
  <si>
    <t xml:space="preserve">050401</t>
  </si>
  <si>
    <t xml:space="preserve">Vicerectorat de Campus</t>
  </si>
  <si>
    <t xml:space="preserve">0404</t>
  </si>
  <si>
    <t xml:space="preserve">050402</t>
  </si>
  <si>
    <t xml:space="preserve">Adquisició llibres, revistes i bases de dades</t>
  </si>
  <si>
    <t xml:space="preserve">050403</t>
  </si>
  <si>
    <t xml:space="preserve">Biblioteca i Documentació</t>
  </si>
  <si>
    <t xml:space="preserve">0403</t>
  </si>
  <si>
    <t xml:space="preserve">050404</t>
  </si>
  <si>
    <t xml:space="preserve">Infraestructures</t>
  </si>
  <si>
    <t xml:space="preserve">050405</t>
  </si>
  <si>
    <t xml:space="preserve">Obres i equipaments Pla d'Inversions Universitàries</t>
  </si>
  <si>
    <t xml:space="preserve">050406</t>
  </si>
  <si>
    <t xml:space="preserve">Plaques fotovoltaiques</t>
  </si>
  <si>
    <t xml:space="preserve">050407</t>
  </si>
  <si>
    <t xml:space="preserve">Optimització d'infraestructures i equipaments</t>
  </si>
  <si>
    <t xml:space="preserve">0504 Optimització d'infraestructures i equipaments Resultat</t>
  </si>
  <si>
    <t xml:space="preserve">0505 Model de gestió per processos</t>
  </si>
  <si>
    <t xml:space="preserve">1207</t>
  </si>
  <si>
    <t xml:space="preserve">050501</t>
  </si>
  <si>
    <t xml:space="preserve">Millora de processos</t>
  </si>
  <si>
    <t xml:space="preserve">050502</t>
  </si>
  <si>
    <t xml:space="preserve">Planificació Estratègica</t>
  </si>
  <si>
    <t xml:space="preserve">0505 Model de gestió per processos Resultat</t>
  </si>
  <si>
    <t xml:space="preserve">05 Organització, recursos i serveis Resultat</t>
  </si>
  <si>
    <t xml:space="preserve">06 Personal</t>
  </si>
  <si>
    <t xml:space="preserve">0601 Despeses Personal Docent Investigador</t>
  </si>
  <si>
    <t xml:space="preserve">060101</t>
  </si>
  <si>
    <t xml:space="preserve">Despeses Personal Docent Investigador</t>
  </si>
  <si>
    <t xml:space="preserve">0601 Despeses Personal Docent Investigador Resultat</t>
  </si>
  <si>
    <t xml:space="preserve">0602 Despeses Personal d'Administració i Serveis</t>
  </si>
  <si>
    <t xml:space="preserve">060201</t>
  </si>
  <si>
    <t xml:space="preserve">Despeses Personal d'Administració i Serveis</t>
  </si>
  <si>
    <t xml:space="preserve">0602 Despeses Personal d'Administració i Serveis Resultat</t>
  </si>
  <si>
    <t xml:space="preserve">06 Personal Resultat</t>
  </si>
  <si>
    <t xml:space="preserve">07 Despeses generals</t>
  </si>
  <si>
    <t xml:space="preserve">0701 Serveis Centrals</t>
  </si>
  <si>
    <t xml:space="preserve">0202</t>
  </si>
  <si>
    <t xml:space="preserve">070101</t>
  </si>
  <si>
    <t xml:space="preserve">Assessoria Jurídica</t>
  </si>
  <si>
    <t xml:space="preserve">070102</t>
  </si>
  <si>
    <t xml:space="preserve">Arxiu i gestió documents</t>
  </si>
  <si>
    <t xml:space="preserve">0502</t>
  </si>
  <si>
    <t xml:space="preserve">070103</t>
  </si>
  <si>
    <t xml:space="preserve">Gestió Acadèmica</t>
  </si>
  <si>
    <t xml:space="preserve">0702</t>
  </si>
  <si>
    <t xml:space="preserve">070104</t>
  </si>
  <si>
    <t xml:space="preserve">Oficina de Qualitat i Planificació Docent</t>
  </si>
  <si>
    <t xml:space="preserve">070105</t>
  </si>
  <si>
    <t xml:space="preserve">Personal</t>
  </si>
  <si>
    <t xml:space="preserve">1203</t>
  </si>
  <si>
    <t xml:space="preserve">070106</t>
  </si>
  <si>
    <t xml:space="preserve">Economia</t>
  </si>
  <si>
    <t xml:space="preserve">1204</t>
  </si>
  <si>
    <t xml:space="preserve">070107</t>
  </si>
  <si>
    <t xml:space="preserve">Serveis comunitaris</t>
  </si>
  <si>
    <t xml:space="preserve">0701 Serveis Centrals Resultat</t>
  </si>
  <si>
    <t xml:space="preserve">0702 Despeses generals</t>
  </si>
  <si>
    <t xml:space="preserve">070201</t>
  </si>
  <si>
    <t xml:space="preserve">Manteniment software</t>
  </si>
  <si>
    <t xml:space="preserve">070202</t>
  </si>
  <si>
    <t xml:space="preserve">Manteniment hardware</t>
  </si>
  <si>
    <t xml:space="preserve">070203</t>
  </si>
  <si>
    <t xml:space="preserve">Comunicacions telefòniques</t>
  </si>
  <si>
    <t xml:space="preserve">070204</t>
  </si>
  <si>
    <t xml:space="preserve">070205</t>
  </si>
  <si>
    <t xml:space="preserve">Manteniment d'edificis</t>
  </si>
  <si>
    <t xml:space="preserve">070206</t>
  </si>
  <si>
    <t xml:space="preserve">Manteniment maquinària i instal·lacions</t>
  </si>
  <si>
    <t xml:space="preserve">070207</t>
  </si>
  <si>
    <t xml:space="preserve">Energia elèctrica</t>
  </si>
  <si>
    <t xml:space="preserve">070208</t>
  </si>
  <si>
    <t xml:space="preserve">Aigua</t>
  </si>
  <si>
    <t xml:space="preserve">070209</t>
  </si>
  <si>
    <t xml:space="preserve">Combustibles i carburants</t>
  </si>
  <si>
    <t xml:space="preserve">070210</t>
  </si>
  <si>
    <t xml:space="preserve">Primes d'assegurances</t>
  </si>
  <si>
    <t xml:space="preserve">070211</t>
  </si>
  <si>
    <t xml:space="preserve">Neteja i sanitat</t>
  </si>
  <si>
    <t xml:space="preserve">070212</t>
  </si>
  <si>
    <t xml:space="preserve">Seguretat</t>
  </si>
  <si>
    <t xml:space="preserve">070213</t>
  </si>
  <si>
    <t xml:space="preserve">Recollida residus</t>
  </si>
  <si>
    <t xml:space="preserve">070214</t>
  </si>
  <si>
    <t xml:space="preserve">Mobiliari i estris</t>
  </si>
  <si>
    <t xml:space="preserve">0000</t>
  </si>
  <si>
    <t xml:space="preserve">070215</t>
  </si>
  <si>
    <t xml:space="preserve">Redistribució de crèdits</t>
  </si>
  <si>
    <t xml:space="preserve">0702 Despeses generals Resultat</t>
  </si>
  <si>
    <t xml:space="preserve">07 Despeses generals Resultat</t>
  </si>
  <si>
    <t xml:space="preserve">Suma total</t>
  </si>
  <si>
    <t xml:space="preserve">TOTAL PRESSUPOST UDL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</si>
</sst>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8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4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b val="true"/>
      <i val="true"/>
      <u val="singl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9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8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8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17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19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Resultado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2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C2" activeCellId="0" sqref="C2"/>
    </sheetView>
  </sheetViews>
  <sheetFormatPr defaultRowHeight="12.8"/>
  <cols>
    <col collapsed="false" hidden="true" max="2" min="1" style="0" width="0"/>
    <col collapsed="false" hidden="false" max="3" min="3" style="0" width="8.03184713375796"/>
    <col collapsed="false" hidden="false" max="4" min="4" style="0" width="78.859872611465"/>
    <col collapsed="false" hidden="false" max="5" min="5" style="0" width="7.39490445859873"/>
    <col collapsed="false" hidden="false" max="6" min="6" style="0" width="52.7579617834395"/>
    <col collapsed="false" hidden="false" max="7" min="7" style="1" width="13.8726114649682"/>
    <col collapsed="false" hidden="false" max="8" min="8" style="1" width="13.6369426751592"/>
    <col collapsed="false" hidden="false" max="10" min="9" style="1" width="12.7197452229299"/>
    <col collapsed="false" hidden="false" max="11" min="11" style="1" width="13.1783439490446"/>
    <col collapsed="false" hidden="false" max="1025" min="12" style="0" width="10.4458598726115"/>
  </cols>
  <sheetData>
    <row r="1" customFormat="false" ht="18.95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4" t="s">
        <v>1</v>
      </c>
      <c r="I1" s="4"/>
      <c r="J1" s="4"/>
      <c r="K1" s="4"/>
    </row>
    <row r="2" customFormat="false" ht="45.7" hidden="false" customHeight="true" outlineLevel="0" collapsed="false">
      <c r="A2" s="2"/>
      <c r="B2" s="2"/>
      <c r="C2" s="5" t="s">
        <v>2</v>
      </c>
      <c r="D2" s="6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8" t="s">
        <v>8</v>
      </c>
      <c r="J2" s="8" t="s">
        <v>9</v>
      </c>
      <c r="K2" s="10" t="s">
        <v>10</v>
      </c>
    </row>
    <row r="3" customFormat="false" ht="15.7" hidden="false" customHeight="true" outlineLevel="0" collapsed="false">
      <c r="A3" s="2"/>
      <c r="B3" s="2"/>
      <c r="C3" s="11"/>
      <c r="D3" s="12"/>
      <c r="E3" s="12"/>
      <c r="F3" s="12"/>
      <c r="G3" s="13"/>
      <c r="H3" s="14"/>
      <c r="I3" s="14"/>
      <c r="J3" s="14"/>
      <c r="K3" s="13"/>
    </row>
    <row r="4" customFormat="false" ht="16.45" hidden="false" customHeight="true" outlineLevel="0" collapsed="false">
      <c r="A4" s="2"/>
      <c r="B4" s="2"/>
      <c r="C4" s="15" t="str">
        <f aca="false">MID(A6,2,100)</f>
        <v>1 Docència, aprenentatge i ocupabilitat</v>
      </c>
      <c r="D4" s="2"/>
      <c r="E4" s="2"/>
      <c r="F4" s="2"/>
      <c r="G4" s="16"/>
      <c r="H4" s="17"/>
      <c r="I4" s="18"/>
      <c r="J4" s="18"/>
      <c r="K4" s="16"/>
    </row>
    <row r="5" customFormat="false" ht="12.8" hidden="false" customHeight="true" outlineLevel="0" collapsed="false">
      <c r="A5" s="2"/>
      <c r="B5" s="2"/>
      <c r="C5" s="19"/>
      <c r="D5" s="2"/>
      <c r="E5" s="2"/>
      <c r="F5" s="2"/>
      <c r="G5" s="16"/>
      <c r="H5" s="17"/>
      <c r="I5" s="18"/>
      <c r="J5" s="18"/>
      <c r="K5" s="16"/>
    </row>
    <row r="6" customFormat="false" ht="15" hidden="false" customHeight="true" outlineLevel="3" collapsed="false">
      <c r="A6" s="2" t="s">
        <v>11</v>
      </c>
      <c r="B6" s="2" t="s">
        <v>12</v>
      </c>
      <c r="C6" s="19" t="str">
        <f aca="false">IF(NOT(ISBLANK(E6)), (MID(E6,1,2)+0) &amp; "." &amp; (MID(E6,3,2)+0), IF(NOT(ISBLANK(B6)),MID(B6,6,40),""))</f>
        <v>1.1</v>
      </c>
      <c r="D6" s="2" t="s">
        <v>13</v>
      </c>
      <c r="E6" s="2" t="s">
        <v>14</v>
      </c>
      <c r="F6" s="2" t="s">
        <v>15</v>
      </c>
      <c r="G6" s="16" t="n">
        <v>12000</v>
      </c>
      <c r="H6" s="17" t="n">
        <v>12000</v>
      </c>
      <c r="I6" s="18" t="n">
        <v>0</v>
      </c>
      <c r="J6" s="18" t="n">
        <v>0</v>
      </c>
      <c r="K6" s="16" t="n">
        <v>0</v>
      </c>
    </row>
    <row r="7" customFormat="false" ht="15" hidden="false" customHeight="true" outlineLevel="3" collapsed="false">
      <c r="A7" s="2" t="s">
        <v>11</v>
      </c>
      <c r="B7" s="2" t="s">
        <v>12</v>
      </c>
      <c r="C7" s="19" t="str">
        <f aca="false">IF(NOT(ISBLANK(E7)), (MID(E7,1,2)+0) &amp; "." &amp; (MID(E7,3,2)+0), IF(NOT(ISBLANK(B7)),MID(B7,6,40),""))</f>
        <v>1.1</v>
      </c>
      <c r="D7" s="2" t="s">
        <v>16</v>
      </c>
      <c r="E7" s="2" t="s">
        <v>17</v>
      </c>
      <c r="F7" s="2" t="s">
        <v>18</v>
      </c>
      <c r="G7" s="16" t="n">
        <v>643034.67</v>
      </c>
      <c r="H7" s="17" t="n">
        <v>499234.67</v>
      </c>
      <c r="I7" s="18" t="n">
        <v>80000</v>
      </c>
      <c r="J7" s="18" t="n">
        <v>6000</v>
      </c>
      <c r="K7" s="16" t="n">
        <v>57800</v>
      </c>
    </row>
    <row r="8" customFormat="false" ht="15" hidden="false" customHeight="true" outlineLevel="3" collapsed="false">
      <c r="A8" s="2" t="s">
        <v>11</v>
      </c>
      <c r="B8" s="2" t="s">
        <v>12</v>
      </c>
      <c r="C8" s="19" t="str">
        <f aca="false">IF(NOT(ISBLANK(E8)), (MID(E8,1,2)+0) &amp; "." &amp; (MID(E8,3,2)+0), IF(NOT(ISBLANK(B8)),MID(B8,6,40),""))</f>
        <v>1.1</v>
      </c>
      <c r="D8" s="2" t="s">
        <v>19</v>
      </c>
      <c r="E8" s="2" t="s">
        <v>20</v>
      </c>
      <c r="F8" s="2" t="s">
        <v>21</v>
      </c>
      <c r="G8" s="16" t="n">
        <v>243788.5395</v>
      </c>
      <c r="H8" s="17" t="n">
        <v>239738.54</v>
      </c>
      <c r="I8" s="18" t="n">
        <v>0</v>
      </c>
      <c r="J8" s="18" t="n">
        <v>0</v>
      </c>
      <c r="K8" s="16" t="n">
        <v>4050</v>
      </c>
    </row>
    <row r="9" customFormat="false" ht="15" hidden="false" customHeight="true" outlineLevel="3" collapsed="false">
      <c r="A9" s="2" t="s">
        <v>11</v>
      </c>
      <c r="B9" s="2" t="s">
        <v>12</v>
      </c>
      <c r="C9" s="19" t="str">
        <f aca="false">IF(NOT(ISBLANK(E9)), (MID(E9,1,2)+0) &amp; "." &amp; (MID(E9,3,2)+0), IF(NOT(ISBLANK(B9)),MID(B9,6,40),""))</f>
        <v>1.1</v>
      </c>
      <c r="D9" s="2" t="s">
        <v>22</v>
      </c>
      <c r="E9" s="2" t="s">
        <v>23</v>
      </c>
      <c r="F9" s="2" t="s">
        <v>24</v>
      </c>
      <c r="G9" s="16" t="n">
        <v>140529</v>
      </c>
      <c r="H9" s="17" t="n">
        <v>140529</v>
      </c>
      <c r="I9" s="18" t="n">
        <v>0</v>
      </c>
      <c r="J9" s="18" t="n">
        <v>0</v>
      </c>
      <c r="K9" s="16" t="n">
        <v>0</v>
      </c>
    </row>
    <row r="10" customFormat="false" ht="15" hidden="false" customHeight="true" outlineLevel="3" collapsed="false">
      <c r="A10" s="2" t="s">
        <v>11</v>
      </c>
      <c r="B10" s="2" t="s">
        <v>12</v>
      </c>
      <c r="C10" s="19" t="str">
        <f aca="false">IF(NOT(ISBLANK(E10)), (MID(E10,1,2)+0) &amp; "." &amp; (MID(E10,3,2)+0), IF(NOT(ISBLANK(B10)),MID(B10,6,40),""))</f>
        <v>1.1</v>
      </c>
      <c r="D10" s="2" t="s">
        <v>13</v>
      </c>
      <c r="E10" s="2" t="s">
        <v>25</v>
      </c>
      <c r="F10" s="2" t="s">
        <v>26</v>
      </c>
      <c r="G10" s="16" t="n">
        <v>140000</v>
      </c>
      <c r="H10" s="17" t="n">
        <v>140000</v>
      </c>
      <c r="I10" s="18" t="n">
        <v>0</v>
      </c>
      <c r="J10" s="18" t="n">
        <v>0</v>
      </c>
      <c r="K10" s="16" t="n">
        <v>0</v>
      </c>
    </row>
    <row r="11" customFormat="false" ht="15" hidden="false" customHeight="true" outlineLevel="3" collapsed="false">
      <c r="A11" s="2" t="s">
        <v>11</v>
      </c>
      <c r="B11" s="2" t="s">
        <v>12</v>
      </c>
      <c r="C11" s="19" t="str">
        <f aca="false">IF(NOT(ISBLANK(E11)), (MID(E11,1,2)+0) &amp; "." &amp; (MID(E11,3,2)+0), IF(NOT(ISBLANK(B11)),MID(B11,6,40),""))</f>
        <v>1.1</v>
      </c>
      <c r="D11" s="2" t="s">
        <v>27</v>
      </c>
      <c r="E11" s="2" t="s">
        <v>28</v>
      </c>
      <c r="F11" s="2" t="s">
        <v>29</v>
      </c>
      <c r="G11" s="16" t="n">
        <v>10000</v>
      </c>
      <c r="H11" s="17" t="n">
        <v>9000</v>
      </c>
      <c r="I11" s="18" t="n">
        <v>0</v>
      </c>
      <c r="J11" s="18" t="n">
        <v>0</v>
      </c>
      <c r="K11" s="16" t="n">
        <v>1000</v>
      </c>
    </row>
    <row r="12" customFormat="false" ht="15" hidden="false" customHeight="true" outlineLevel="3" collapsed="false">
      <c r="A12" s="2" t="s">
        <v>11</v>
      </c>
      <c r="B12" s="2" t="s">
        <v>12</v>
      </c>
      <c r="C12" s="19" t="str">
        <f aca="false">IF(NOT(ISBLANK(E12)), (MID(E12,1,2)+0) &amp; "." &amp; (MID(E12,3,2)+0), IF(NOT(ISBLANK(B12)),MID(B12,6,40),""))</f>
        <v>1.1</v>
      </c>
      <c r="D12" s="2" t="s">
        <v>13</v>
      </c>
      <c r="E12" s="2" t="s">
        <v>30</v>
      </c>
      <c r="F12" s="2" t="s">
        <v>31</v>
      </c>
      <c r="G12" s="16" t="n">
        <v>34000</v>
      </c>
      <c r="H12" s="17" t="n">
        <v>34000</v>
      </c>
      <c r="I12" s="18" t="n">
        <v>0</v>
      </c>
      <c r="J12" s="18" t="n">
        <v>0</v>
      </c>
      <c r="K12" s="16" t="n">
        <v>0</v>
      </c>
    </row>
    <row r="13" customFormat="false" ht="15" hidden="false" customHeight="true" outlineLevel="3" collapsed="false">
      <c r="A13" s="2" t="s">
        <v>11</v>
      </c>
      <c r="B13" s="2" t="s">
        <v>12</v>
      </c>
      <c r="C13" s="19" t="str">
        <f aca="false">IF(NOT(ISBLANK(E13)), (MID(E13,1,2)+0) &amp; "." &amp; (MID(E13,3,2)+0), IF(NOT(ISBLANK(B13)),MID(B13,6,40),""))</f>
        <v>1.1</v>
      </c>
      <c r="D13" s="2" t="s">
        <v>32</v>
      </c>
      <c r="E13" s="2" t="s">
        <v>33</v>
      </c>
      <c r="F13" s="2" t="s">
        <v>34</v>
      </c>
      <c r="G13" s="16" t="n">
        <v>41182.22</v>
      </c>
      <c r="H13" s="17" t="n">
        <v>41182.22</v>
      </c>
      <c r="I13" s="18" t="n">
        <v>0</v>
      </c>
      <c r="J13" s="18" t="n">
        <v>0</v>
      </c>
      <c r="K13" s="16" t="n">
        <v>0</v>
      </c>
    </row>
    <row r="14" customFormat="false" ht="15" hidden="false" customHeight="true" outlineLevel="3" collapsed="false">
      <c r="A14" s="2" t="s">
        <v>11</v>
      </c>
      <c r="B14" s="2" t="s">
        <v>12</v>
      </c>
      <c r="C14" s="19" t="str">
        <f aca="false">IF(NOT(ISBLANK(E14)), (MID(E14,1,2)+0) &amp; "." &amp; (MID(E14,3,2)+0), IF(NOT(ISBLANK(B14)),MID(B14,6,40),""))</f>
        <v>1.1</v>
      </c>
      <c r="D14" s="2" t="s">
        <v>13</v>
      </c>
      <c r="E14" s="2" t="s">
        <v>35</v>
      </c>
      <c r="F14" s="2" t="s">
        <v>36</v>
      </c>
      <c r="G14" s="16" t="n">
        <v>65000</v>
      </c>
      <c r="H14" s="17" t="n">
        <v>15000</v>
      </c>
      <c r="I14" s="18" t="n">
        <v>0</v>
      </c>
      <c r="J14" s="18" t="n">
        <v>0</v>
      </c>
      <c r="K14" s="16" t="n">
        <v>50000</v>
      </c>
    </row>
    <row r="15" customFormat="false" ht="15" hidden="false" customHeight="true" outlineLevel="3" collapsed="false">
      <c r="A15" s="2" t="s">
        <v>11</v>
      </c>
      <c r="B15" s="2" t="s">
        <v>12</v>
      </c>
      <c r="C15" s="19" t="str">
        <f aca="false">IF(NOT(ISBLANK(E15)), (MID(E15,1,2)+0) &amp; "." &amp; (MID(E15,3,2)+0), IF(NOT(ISBLANK(B15)),MID(B15,6,40),""))</f>
        <v>1.1</v>
      </c>
      <c r="D15" s="2" t="s">
        <v>37</v>
      </c>
      <c r="E15" s="2" t="s">
        <v>38</v>
      </c>
      <c r="F15" s="2" t="s">
        <v>39</v>
      </c>
      <c r="G15" s="16" t="n">
        <v>30000</v>
      </c>
      <c r="H15" s="17" t="n">
        <v>30000</v>
      </c>
      <c r="I15" s="18" t="n">
        <v>0</v>
      </c>
      <c r="J15" s="18" t="n">
        <v>0</v>
      </c>
      <c r="K15" s="16" t="n">
        <v>0</v>
      </c>
    </row>
    <row r="16" customFormat="false" ht="15" hidden="false" customHeight="true" outlineLevel="2" collapsed="false">
      <c r="A16" s="2"/>
      <c r="B16" s="2" t="s">
        <v>40</v>
      </c>
      <c r="C16" s="19" t="str">
        <f aca="false">IF(NOT(ISBLANK(E16)), (MID(E16,1,2)+0) &amp; "." &amp; (MID(E16,3,2)+0), IF(NOT(ISBLANK(B16)),MID(B16,6,40),""))</f>
        <v>Model docent innovador i diferenciat Res</v>
      </c>
      <c r="D16" s="2"/>
      <c r="E16" s="2"/>
      <c r="F16" s="2"/>
      <c r="G16" s="20" t="n">
        <f aca="false">SUBTOTAL(9,$G$6:$G$15)</f>
        <v>1359534.4295</v>
      </c>
      <c r="H16" s="21" t="n">
        <f aca="false">SUBTOTAL(9,$H$6:$H$15)</f>
        <v>1160684.43</v>
      </c>
      <c r="I16" s="21" t="n">
        <f aca="false">SUBTOTAL(9,$I$6:$I$15)</f>
        <v>80000</v>
      </c>
      <c r="J16" s="21" t="n">
        <f aca="false">SUBTOTAL(9,$J$6:$J$15)</f>
        <v>6000</v>
      </c>
      <c r="K16" s="20" t="n">
        <f aca="false">SUBTOTAL(9,$K$6:$K$15)</f>
        <v>112850</v>
      </c>
    </row>
    <row r="17" customFormat="false" ht="15" hidden="false" customHeight="true" outlineLevel="2" collapsed="false">
      <c r="A17" s="2"/>
      <c r="B17" s="2"/>
      <c r="C17" s="19"/>
      <c r="D17" s="2"/>
      <c r="E17" s="2"/>
      <c r="F17" s="2"/>
      <c r="G17" s="16"/>
      <c r="H17" s="17"/>
      <c r="I17" s="18"/>
      <c r="J17" s="18"/>
      <c r="K17" s="16"/>
    </row>
    <row r="18" customFormat="false" ht="15" hidden="false" customHeight="true" outlineLevel="3" collapsed="false">
      <c r="A18" s="2" t="s">
        <v>11</v>
      </c>
      <c r="B18" s="2" t="s">
        <v>41</v>
      </c>
      <c r="C18" s="19" t="str">
        <f aca="false">IF(NOT(ISBLANK(E18)), (MID(E18,1,2)+0) &amp; "." &amp; (MID(E18,3,2)+0), IF(NOT(ISBLANK(B18)),MID(B18,6,40),""))</f>
        <v>1.2</v>
      </c>
      <c r="D18" s="2" t="s">
        <v>13</v>
      </c>
      <c r="E18" s="2" t="s">
        <v>42</v>
      </c>
      <c r="F18" s="2" t="s">
        <v>43</v>
      </c>
      <c r="G18" s="16" t="n">
        <v>99892.8</v>
      </c>
      <c r="H18" s="17" t="n">
        <v>99892.8</v>
      </c>
      <c r="I18" s="18" t="n">
        <v>0</v>
      </c>
      <c r="J18" s="18" t="n">
        <v>0</v>
      </c>
      <c r="K18" s="16" t="n">
        <v>0</v>
      </c>
    </row>
    <row r="19" customFormat="false" ht="15" hidden="false" customHeight="true" outlineLevel="3" collapsed="false">
      <c r="A19" s="2" t="s">
        <v>11</v>
      </c>
      <c r="B19" s="2" t="s">
        <v>41</v>
      </c>
      <c r="C19" s="19" t="str">
        <f aca="false">IF(NOT(ISBLANK(E19)), (MID(E19,1,2)+0) &amp; "." &amp; (MID(E19,3,2)+0), IF(NOT(ISBLANK(B19)),MID(B19,6,40),""))</f>
        <v>1.2</v>
      </c>
      <c r="D19" s="2" t="s">
        <v>44</v>
      </c>
      <c r="E19" s="2" t="s">
        <v>45</v>
      </c>
      <c r="F19" s="2" t="s">
        <v>46</v>
      </c>
      <c r="G19" s="16" t="n">
        <v>146000</v>
      </c>
      <c r="H19" s="17" t="n">
        <v>0</v>
      </c>
      <c r="I19" s="18" t="n">
        <v>0</v>
      </c>
      <c r="J19" s="18" t="n">
        <v>0</v>
      </c>
      <c r="K19" s="16" t="n">
        <v>146000</v>
      </c>
    </row>
    <row r="20" customFormat="false" ht="15" hidden="false" customHeight="true" outlineLevel="2" collapsed="false">
      <c r="A20" s="2"/>
      <c r="B20" s="2" t="s">
        <v>47</v>
      </c>
      <c r="C20" s="19" t="str">
        <f aca="false">IF(NOT(ISBLANK(E20)), (MID(E20,1,2)+0) &amp; "." &amp; (MID(E20,3,2)+0), IF(NOT(ISBLANK(B20)),MID(B20,6,40),""))</f>
        <v>Adaptació de la formació a les demandes </v>
      </c>
      <c r="D20" s="2"/>
      <c r="E20" s="2"/>
      <c r="F20" s="2"/>
      <c r="G20" s="20" t="n">
        <f aca="false">SUBTOTAL(9,$G$18:$G$19)</f>
        <v>245892.8</v>
      </c>
      <c r="H20" s="21" t="n">
        <f aca="false">SUBTOTAL(9,$H$18:$H$19)</f>
        <v>99892.8</v>
      </c>
      <c r="I20" s="21" t="n">
        <f aca="false">SUBTOTAL(9,$I$18:$I$19)</f>
        <v>0</v>
      </c>
      <c r="J20" s="21" t="n">
        <f aca="false">SUBTOTAL(9,$J$18:$J$19)</f>
        <v>0</v>
      </c>
      <c r="K20" s="20" t="n">
        <f aca="false">SUBTOTAL(9,$K$18:$K$19)</f>
        <v>146000</v>
      </c>
    </row>
    <row r="21" customFormat="false" ht="15" hidden="false" customHeight="true" outlineLevel="2" collapsed="false">
      <c r="A21" s="2"/>
      <c r="B21" s="2"/>
      <c r="C21" s="19"/>
      <c r="D21" s="2"/>
      <c r="E21" s="2"/>
      <c r="F21" s="2"/>
      <c r="G21" s="16"/>
      <c r="H21" s="17"/>
      <c r="I21" s="18"/>
      <c r="J21" s="18"/>
      <c r="K21" s="16"/>
    </row>
    <row r="22" customFormat="false" ht="15" hidden="false" customHeight="true" outlineLevel="3" collapsed="false">
      <c r="A22" s="2" t="s">
        <v>11</v>
      </c>
      <c r="B22" s="2" t="s">
        <v>48</v>
      </c>
      <c r="C22" s="19" t="str">
        <f aca="false">IF(NOT(ISBLANK(E22)), (MID(E22,1,2)+0) &amp; "." &amp; (MID(E22,3,2)+0), IF(NOT(ISBLANK(B22)),MID(B22,6,40),""))</f>
        <v>1.3</v>
      </c>
      <c r="D22" s="2" t="s">
        <v>44</v>
      </c>
      <c r="E22" s="2" t="s">
        <v>49</v>
      </c>
      <c r="F22" s="2" t="s">
        <v>50</v>
      </c>
      <c r="G22" s="16" t="n">
        <v>9000</v>
      </c>
      <c r="H22" s="17" t="n">
        <v>9000</v>
      </c>
      <c r="I22" s="18" t="n">
        <v>0</v>
      </c>
      <c r="J22" s="18" t="n">
        <v>0</v>
      </c>
      <c r="K22" s="16" t="n">
        <v>0</v>
      </c>
    </row>
    <row r="23" customFormat="false" ht="15" hidden="false" customHeight="true" outlineLevel="3" collapsed="false">
      <c r="A23" s="2" t="s">
        <v>11</v>
      </c>
      <c r="B23" s="2" t="s">
        <v>48</v>
      </c>
      <c r="C23" s="19" t="str">
        <f aca="false">IF(NOT(ISBLANK(E23)), (MID(E23,1,2)+0) &amp; "." &amp; (MID(E23,3,2)+0), IF(NOT(ISBLANK(B23)),MID(B23,6,40),""))</f>
        <v>1.3</v>
      </c>
      <c r="D23" s="2" t="s">
        <v>51</v>
      </c>
      <c r="E23" s="2" t="s">
        <v>52</v>
      </c>
      <c r="F23" s="2" t="s">
        <v>53</v>
      </c>
      <c r="G23" s="16" t="n">
        <v>528000</v>
      </c>
      <c r="H23" s="17" t="n">
        <v>525000</v>
      </c>
      <c r="I23" s="18" t="n">
        <v>0</v>
      </c>
      <c r="J23" s="18" t="n">
        <v>0</v>
      </c>
      <c r="K23" s="16" t="n">
        <v>3000</v>
      </c>
    </row>
    <row r="24" customFormat="false" ht="15" hidden="false" customHeight="true" outlineLevel="3" collapsed="false">
      <c r="A24" s="2" t="s">
        <v>11</v>
      </c>
      <c r="B24" s="2" t="s">
        <v>48</v>
      </c>
      <c r="C24" s="19" t="str">
        <f aca="false">IF(NOT(ISBLANK(E24)), (MID(E24,1,2)+0) &amp; "." &amp; (MID(E24,3,2)+0), IF(NOT(ISBLANK(B24)),MID(B24,6,40),""))</f>
        <v>1.3</v>
      </c>
      <c r="D24" s="2" t="s">
        <v>13</v>
      </c>
      <c r="E24" s="2" t="s">
        <v>54</v>
      </c>
      <c r="F24" s="2" t="s">
        <v>55</v>
      </c>
      <c r="G24" s="16" t="n">
        <v>12800</v>
      </c>
      <c r="H24" s="17" t="n">
        <v>12800</v>
      </c>
      <c r="I24" s="18" t="n">
        <v>0</v>
      </c>
      <c r="J24" s="18" t="n">
        <v>0</v>
      </c>
      <c r="K24" s="16" t="n">
        <v>0</v>
      </c>
    </row>
    <row r="25" customFormat="false" ht="15" hidden="false" customHeight="true" outlineLevel="3" collapsed="false">
      <c r="A25" s="2" t="s">
        <v>11</v>
      </c>
      <c r="B25" s="2" t="s">
        <v>48</v>
      </c>
      <c r="C25" s="19" t="str">
        <f aca="false">IF(NOT(ISBLANK(E25)), (MID(E25,1,2)+0) &amp; "." &amp; (MID(E25,3,2)+0), IF(NOT(ISBLANK(B25)),MID(B25,6,40),""))</f>
        <v>1.3</v>
      </c>
      <c r="D25" s="2" t="s">
        <v>13</v>
      </c>
      <c r="E25" s="2" t="s">
        <v>56</v>
      </c>
      <c r="F25" s="2" t="s">
        <v>57</v>
      </c>
      <c r="G25" s="16" t="n">
        <v>65175.84</v>
      </c>
      <c r="H25" s="17" t="n">
        <v>65175.84</v>
      </c>
      <c r="I25" s="18" t="n">
        <v>0</v>
      </c>
      <c r="J25" s="18" t="n">
        <v>0</v>
      </c>
      <c r="K25" s="16" t="n">
        <v>0</v>
      </c>
    </row>
    <row r="26" customFormat="false" ht="15" hidden="false" customHeight="true" outlineLevel="2" collapsed="false">
      <c r="A26" s="2"/>
      <c r="B26" s="2" t="s">
        <v>58</v>
      </c>
      <c r="C26" s="19" t="str">
        <f aca="false">IF(NOT(ISBLANK(E26)), (MID(E26,1,2)+0) &amp; "." &amp; (MID(E26,3,2)+0), IF(NOT(ISBLANK(B26)),MID(B26,6,40),""))</f>
        <v>Programació de màsters i doctorats d'alt</v>
      </c>
      <c r="D26" s="2"/>
      <c r="E26" s="2"/>
      <c r="F26" s="2"/>
      <c r="G26" s="20" t="n">
        <f aca="false">SUBTOTAL(9,$G$22:$G$25)</f>
        <v>614975.84</v>
      </c>
      <c r="H26" s="21" t="n">
        <f aca="false">SUBTOTAL(9,$H$22:$H$25)</f>
        <v>611975.84</v>
      </c>
      <c r="I26" s="21" t="n">
        <f aca="false">SUBTOTAL(9,$I$22:$I$25)</f>
        <v>0</v>
      </c>
      <c r="J26" s="21" t="n">
        <f aca="false">SUBTOTAL(9,$J$22:$J$25)</f>
        <v>0</v>
      </c>
      <c r="K26" s="20" t="n">
        <f aca="false">SUBTOTAL(9,$K$22:$K$25)</f>
        <v>3000</v>
      </c>
    </row>
    <row r="27" customFormat="false" ht="15" hidden="false" customHeight="true" outlineLevel="2" collapsed="false">
      <c r="A27" s="2"/>
      <c r="B27" s="2"/>
      <c r="C27" s="19"/>
      <c r="D27" s="2"/>
      <c r="E27" s="2"/>
      <c r="F27" s="2"/>
      <c r="G27" s="16"/>
      <c r="H27" s="17"/>
      <c r="I27" s="18"/>
      <c r="J27" s="18"/>
      <c r="K27" s="16"/>
    </row>
    <row r="28" customFormat="false" ht="15" hidden="false" customHeight="true" outlineLevel="3" collapsed="false">
      <c r="A28" s="2" t="s">
        <v>11</v>
      </c>
      <c r="B28" s="2" t="s">
        <v>59</v>
      </c>
      <c r="C28" s="19" t="str">
        <f aca="false">IF(NOT(ISBLANK(E28)), (MID(E28,1,2)+0) &amp; "." &amp; (MID(E28,3,2)+0), IF(NOT(ISBLANK(B28)),MID(B28,6,40),""))</f>
        <v>1.4</v>
      </c>
      <c r="D28" s="2" t="s">
        <v>60</v>
      </c>
      <c r="E28" s="2" t="s">
        <v>61</v>
      </c>
      <c r="F28" s="2" t="s">
        <v>62</v>
      </c>
      <c r="G28" s="16" t="n">
        <v>963500</v>
      </c>
      <c r="H28" s="17" t="n">
        <v>0</v>
      </c>
      <c r="I28" s="18" t="n">
        <v>0</v>
      </c>
      <c r="J28" s="18" t="n">
        <v>0</v>
      </c>
      <c r="K28" s="16" t="n">
        <v>963500</v>
      </c>
    </row>
    <row r="29" customFormat="false" ht="15" hidden="false" customHeight="true" outlineLevel="3" collapsed="false">
      <c r="A29" s="2" t="s">
        <v>11</v>
      </c>
      <c r="B29" s="2" t="s">
        <v>59</v>
      </c>
      <c r="C29" s="19" t="str">
        <f aca="false">IF(NOT(ISBLANK(E29)), (MID(E29,1,2)+0) &amp; "." &amp; (MID(E29,3,2)+0), IF(NOT(ISBLANK(B29)),MID(B29,6,40),""))</f>
        <v>1.4</v>
      </c>
      <c r="D29" s="2" t="s">
        <v>60</v>
      </c>
      <c r="E29" s="2" t="s">
        <v>63</v>
      </c>
      <c r="F29" s="2" t="s">
        <v>64</v>
      </c>
      <c r="G29" s="16" t="n">
        <v>39708</v>
      </c>
      <c r="H29" s="17" t="n">
        <v>2708</v>
      </c>
      <c r="I29" s="18" t="n">
        <v>5000</v>
      </c>
      <c r="J29" s="18" t="n">
        <v>0</v>
      </c>
      <c r="K29" s="16" t="n">
        <v>32000</v>
      </c>
    </row>
    <row r="30" customFormat="false" ht="15" hidden="false" customHeight="true" outlineLevel="3" collapsed="false">
      <c r="A30" s="2" t="s">
        <v>11</v>
      </c>
      <c r="B30" s="2" t="s">
        <v>59</v>
      </c>
      <c r="C30" s="19" t="str">
        <f aca="false">IF(NOT(ISBLANK(E30)), (MID(E30,1,2)+0) &amp; "." &amp; (MID(E30,3,2)+0), IF(NOT(ISBLANK(B30)),MID(B30,6,40),""))</f>
        <v>1.4</v>
      </c>
      <c r="D30" s="2" t="s">
        <v>13</v>
      </c>
      <c r="E30" s="2" t="s">
        <v>65</v>
      </c>
      <c r="F30" s="2" t="s">
        <v>66</v>
      </c>
      <c r="G30" s="16" t="n">
        <v>5000</v>
      </c>
      <c r="H30" s="17" t="n">
        <v>5000</v>
      </c>
      <c r="I30" s="18" t="n">
        <v>0</v>
      </c>
      <c r="J30" s="18" t="n">
        <v>0</v>
      </c>
      <c r="K30" s="16" t="n">
        <v>0</v>
      </c>
    </row>
    <row r="31" customFormat="false" ht="15" hidden="false" customHeight="true" outlineLevel="3" collapsed="false">
      <c r="A31" s="2" t="s">
        <v>11</v>
      </c>
      <c r="B31" s="2" t="s">
        <v>59</v>
      </c>
      <c r="C31" s="19" t="str">
        <f aca="false">IF(NOT(ISBLANK(E31)), (MID(E31,1,2)+0) &amp; "." &amp; (MID(E31,3,2)+0), IF(NOT(ISBLANK(B31)),MID(B31,6,40),""))</f>
        <v>1.4</v>
      </c>
      <c r="D31" s="2" t="s">
        <v>67</v>
      </c>
      <c r="E31" s="2" t="s">
        <v>68</v>
      </c>
      <c r="F31" s="2" t="s">
        <v>69</v>
      </c>
      <c r="G31" s="16" t="n">
        <v>20320</v>
      </c>
      <c r="H31" s="17" t="n">
        <v>16750</v>
      </c>
      <c r="I31" s="18" t="n">
        <v>0</v>
      </c>
      <c r="J31" s="18" t="n">
        <v>0</v>
      </c>
      <c r="K31" s="16" t="n">
        <v>3570</v>
      </c>
    </row>
    <row r="32" customFormat="false" ht="15" hidden="false" customHeight="true" outlineLevel="3" collapsed="false">
      <c r="A32" s="2" t="s">
        <v>11</v>
      </c>
      <c r="B32" s="2" t="s">
        <v>59</v>
      </c>
      <c r="C32" s="19" t="str">
        <f aca="false">IF(NOT(ISBLANK(E32)), (MID(E32,1,2)+0) &amp; "." &amp; (MID(E32,3,2)+0), IF(NOT(ISBLANK(B32)),MID(B32,6,40),""))</f>
        <v>1.4</v>
      </c>
      <c r="D32" s="2" t="s">
        <v>70</v>
      </c>
      <c r="E32" s="2" t="s">
        <v>71</v>
      </c>
      <c r="F32" s="2" t="s">
        <v>72</v>
      </c>
      <c r="G32" s="16" t="n">
        <v>9300</v>
      </c>
      <c r="H32" s="17" t="n">
        <v>4000</v>
      </c>
      <c r="I32" s="18" t="n">
        <v>300</v>
      </c>
      <c r="J32" s="18" t="n">
        <v>0</v>
      </c>
      <c r="K32" s="16" t="n">
        <v>5000</v>
      </c>
    </row>
    <row r="33" customFormat="false" ht="15" hidden="false" customHeight="true" outlineLevel="3" collapsed="false">
      <c r="A33" s="2" t="s">
        <v>11</v>
      </c>
      <c r="B33" s="2" t="s">
        <v>59</v>
      </c>
      <c r="C33" s="19" t="str">
        <f aca="false">IF(NOT(ISBLANK(E33)), (MID(E33,1,2)+0) &amp; "." &amp; (MID(E33,3,2)+0), IF(NOT(ISBLANK(B33)),MID(B33,6,40),""))</f>
        <v>1.4</v>
      </c>
      <c r="D33" s="2" t="s">
        <v>73</v>
      </c>
      <c r="E33" s="2" t="s">
        <v>74</v>
      </c>
      <c r="F33" s="2" t="s">
        <v>75</v>
      </c>
      <c r="G33" s="16" t="n">
        <v>99500</v>
      </c>
      <c r="H33" s="17" t="n">
        <v>4000</v>
      </c>
      <c r="I33" s="18" t="n">
        <v>25500</v>
      </c>
      <c r="J33" s="18" t="n">
        <v>0</v>
      </c>
      <c r="K33" s="16" t="n">
        <v>70000</v>
      </c>
    </row>
    <row r="34" customFormat="false" ht="15" hidden="false" customHeight="true" outlineLevel="2" collapsed="false">
      <c r="A34" s="2"/>
      <c r="B34" s="2" t="s">
        <v>76</v>
      </c>
      <c r="C34" s="19" t="str">
        <f aca="false">IF(NOT(ISBLANK(E34)), (MID(E34,1,2)+0) &amp; "." &amp; (MID(E34,3,2)+0), IF(NOT(ISBLANK(B34)),MID(B34,6,40),""))</f>
        <v>Formació contínua com a aposta estratègi</v>
      </c>
      <c r="D34" s="2"/>
      <c r="E34" s="2"/>
      <c r="F34" s="2"/>
      <c r="G34" s="20" t="n">
        <f aca="false">SUBTOTAL(9,$G$28:$G$33)</f>
        <v>1137328</v>
      </c>
      <c r="H34" s="21" t="n">
        <f aca="false">SUBTOTAL(9,$H$28:$H$33)</f>
        <v>32458</v>
      </c>
      <c r="I34" s="21" t="n">
        <f aca="false">SUBTOTAL(9,$I$28:$I$33)</f>
        <v>30800</v>
      </c>
      <c r="J34" s="21" t="n">
        <f aca="false">SUBTOTAL(9,$J$28:$J$33)</f>
        <v>0</v>
      </c>
      <c r="K34" s="20" t="n">
        <f aca="false">SUBTOTAL(9,$K$28:$K$33)</f>
        <v>1074070</v>
      </c>
    </row>
    <row r="35" customFormat="false" ht="15" hidden="false" customHeight="true" outlineLevel="2" collapsed="false">
      <c r="A35" s="2"/>
      <c r="B35" s="2"/>
      <c r="C35" s="19"/>
      <c r="D35" s="2"/>
      <c r="E35" s="2"/>
      <c r="F35" s="2"/>
      <c r="G35" s="16"/>
      <c r="H35" s="17"/>
      <c r="I35" s="18"/>
      <c r="J35" s="18"/>
      <c r="K35" s="16"/>
    </row>
    <row r="36" customFormat="false" ht="15" hidden="false" customHeight="true" outlineLevel="3" collapsed="false">
      <c r="A36" s="2" t="s">
        <v>11</v>
      </c>
      <c r="B36" s="2" t="s">
        <v>77</v>
      </c>
      <c r="C36" s="19" t="str">
        <f aca="false">IF(NOT(ISBLANK(E36)), (MID(E36,1,2)+0) &amp; "." &amp; (MID(E36,3,2)+0), IF(NOT(ISBLANK(B36)),MID(B36,6,40),""))</f>
        <v>1.5</v>
      </c>
      <c r="D36" s="2" t="s">
        <v>78</v>
      </c>
      <c r="E36" s="2" t="s">
        <v>79</v>
      </c>
      <c r="F36" s="2" t="s">
        <v>80</v>
      </c>
      <c r="G36" s="16" t="n">
        <v>350942.61</v>
      </c>
      <c r="H36" s="17" t="n">
        <v>17570</v>
      </c>
      <c r="I36" s="18" t="n">
        <v>25000</v>
      </c>
      <c r="J36" s="18" t="n">
        <v>0</v>
      </c>
      <c r="K36" s="16" t="n">
        <v>308372.61</v>
      </c>
    </row>
    <row r="37" customFormat="false" ht="15" hidden="false" customHeight="true" outlineLevel="3" collapsed="false">
      <c r="A37" s="2" t="s">
        <v>11</v>
      </c>
      <c r="B37" s="2" t="s">
        <v>77</v>
      </c>
      <c r="C37" s="19" t="str">
        <f aca="false">IF(NOT(ISBLANK(E37)), (MID(E37,1,2)+0) &amp; "." &amp; (MID(E37,3,2)+0), IF(NOT(ISBLANK(B37)),MID(B37,6,40),""))</f>
        <v>1.5</v>
      </c>
      <c r="D37" s="2" t="s">
        <v>44</v>
      </c>
      <c r="E37" s="2" t="s">
        <v>81</v>
      </c>
      <c r="F37" s="2" t="s">
        <v>82</v>
      </c>
      <c r="G37" s="16" t="n">
        <v>5000</v>
      </c>
      <c r="H37" s="17" t="n">
        <v>5000</v>
      </c>
      <c r="I37" s="18" t="n">
        <v>0</v>
      </c>
      <c r="J37" s="18" t="n">
        <v>0</v>
      </c>
      <c r="K37" s="16" t="n">
        <v>0</v>
      </c>
    </row>
    <row r="38" customFormat="false" ht="15" hidden="false" customHeight="true" outlineLevel="2" collapsed="false">
      <c r="A38" s="2"/>
      <c r="B38" s="2" t="s">
        <v>83</v>
      </c>
      <c r="C38" s="19" t="str">
        <f aca="false">IF(NOT(ISBLANK(E38)), (MID(E38,1,2)+0) &amp; "." &amp; (MID(E38,3,2)+0), IF(NOT(ISBLANK(B38)),MID(B38,6,40),""))</f>
        <v>Facilitar l'ocupabilitat dels estudiants</v>
      </c>
      <c r="D38" s="2"/>
      <c r="E38" s="2"/>
      <c r="F38" s="2"/>
      <c r="G38" s="20" t="n">
        <f aca="false">SUBTOTAL(9,$G$36:$G$37)</f>
        <v>355942.61</v>
      </c>
      <c r="H38" s="21" t="n">
        <f aca="false">SUBTOTAL(9,$H$36:$H$37)</f>
        <v>22570</v>
      </c>
      <c r="I38" s="21" t="n">
        <f aca="false">SUBTOTAL(9,$I$36:$I$37)</f>
        <v>25000</v>
      </c>
      <c r="J38" s="21" t="n">
        <f aca="false">SUBTOTAL(9,$J$36:$J$37)</f>
        <v>0</v>
      </c>
      <c r="K38" s="20" t="n">
        <f aca="false">SUBTOTAL(9,$K$36:$K$37)</f>
        <v>308372.61</v>
      </c>
    </row>
    <row r="39" customFormat="false" ht="15" hidden="false" customHeight="true" outlineLevel="2" collapsed="false">
      <c r="A39" s="2"/>
      <c r="B39" s="2"/>
      <c r="C39" s="22"/>
      <c r="D39" s="23"/>
      <c r="E39" s="23"/>
      <c r="F39" s="23"/>
      <c r="G39" s="24"/>
      <c r="H39" s="25"/>
      <c r="I39" s="25"/>
      <c r="J39" s="25"/>
      <c r="K39" s="24"/>
    </row>
    <row r="40" customFormat="false" ht="15" hidden="false" customHeight="true" outlineLevel="1" collapsed="false">
      <c r="A40" s="2" t="s">
        <v>84</v>
      </c>
      <c r="B40" s="2"/>
      <c r="C40" s="22" t="str">
        <f aca="false">"TOTAL PROGRAMA " &amp; UPPER(MID(A33,2,100))</f>
        <v>TOTAL PROGRAMA 1 DOCÈNCIA, APRENENTATGE I OCUPABILITAT</v>
      </c>
      <c r="D40" s="23"/>
      <c r="E40" s="23"/>
      <c r="F40" s="23"/>
      <c r="G40" s="26" t="n">
        <f aca="false">SUBTOTAL(9,$G$6:$G$38)</f>
        <v>3713673.6795</v>
      </c>
      <c r="H40" s="27" t="n">
        <f aca="false">SUBTOTAL(9,$H$6:$H$38)</f>
        <v>1927581.07</v>
      </c>
      <c r="I40" s="27" t="n">
        <f aca="false">SUBTOTAL(9,$I$6:$I$38)</f>
        <v>135800</v>
      </c>
      <c r="J40" s="27" t="n">
        <f aca="false">SUBTOTAL(9,$J$6:$J$38)</f>
        <v>6000</v>
      </c>
      <c r="K40" s="26" t="n">
        <f aca="false">SUBTOTAL(9,$K$6:$K$38)</f>
        <v>1644292.61</v>
      </c>
    </row>
    <row r="41" customFormat="false" ht="15" hidden="false" customHeight="true" outlineLevel="1" collapsed="false">
      <c r="A41" s="2"/>
      <c r="B41" s="2"/>
      <c r="C41" s="28"/>
      <c r="D41" s="29"/>
      <c r="E41" s="29"/>
      <c r="F41" s="29"/>
      <c r="G41" s="30"/>
      <c r="H41" s="31"/>
      <c r="I41" s="31"/>
      <c r="J41" s="31"/>
      <c r="K41" s="32"/>
    </row>
    <row r="42" customFormat="false" ht="15" hidden="false" customHeight="true" outlineLevel="1" collapsed="false">
      <c r="A42" s="33" t="str">
        <f aca="false">MID(A49,2,100)</f>
        <v>2 Recerca i transferència de coneixement</v>
      </c>
      <c r="B42" s="2"/>
      <c r="C42" s="34" t="str">
        <f aca="false">MID(A44,2,100)</f>
        <v>2 Recerca i transferència de coneixement</v>
      </c>
      <c r="D42" s="2"/>
      <c r="E42" s="2"/>
      <c r="F42" s="2"/>
      <c r="G42" s="16"/>
      <c r="H42" s="17"/>
      <c r="I42" s="18"/>
      <c r="J42" s="18"/>
      <c r="K42" s="35"/>
    </row>
    <row r="43" customFormat="false" ht="15" hidden="false" customHeight="true" outlineLevel="1" collapsed="false">
      <c r="A43" s="2"/>
      <c r="B43" s="2"/>
      <c r="C43" s="36"/>
      <c r="D43" s="2"/>
      <c r="E43" s="2"/>
      <c r="F43" s="2"/>
      <c r="G43" s="16"/>
      <c r="H43" s="17"/>
      <c r="I43" s="18"/>
      <c r="J43" s="18"/>
      <c r="K43" s="35"/>
    </row>
    <row r="44" customFormat="false" ht="15" hidden="false" customHeight="true" outlineLevel="3" collapsed="false">
      <c r="A44" s="2" t="s">
        <v>85</v>
      </c>
      <c r="B44" s="2" t="s">
        <v>86</v>
      </c>
      <c r="C44" s="36" t="str">
        <f aca="false">IF(NOT(ISBLANK(E44)), (MID(E44,1,2)+0) &amp; "." &amp; (MID(E44,3,2)+0), IF(NOT(ISBLANK(B44)),MID(B44,6,40),""))</f>
        <v>2.1</v>
      </c>
      <c r="D44" s="2" t="s">
        <v>87</v>
      </c>
      <c r="E44" s="2" t="s">
        <v>88</v>
      </c>
      <c r="F44" s="2" t="s">
        <v>89</v>
      </c>
      <c r="G44" s="16" t="n">
        <v>14600</v>
      </c>
      <c r="H44" s="17" t="n">
        <v>14600</v>
      </c>
      <c r="I44" s="18" t="n">
        <v>0</v>
      </c>
      <c r="J44" s="18" t="n">
        <v>0</v>
      </c>
      <c r="K44" s="35" t="n">
        <v>0</v>
      </c>
    </row>
    <row r="45" customFormat="false" ht="15" hidden="false" customHeight="true" outlineLevel="3" collapsed="false">
      <c r="A45" s="2" t="s">
        <v>85</v>
      </c>
      <c r="B45" s="2" t="s">
        <v>86</v>
      </c>
      <c r="C45" s="36" t="str">
        <f aca="false">IF(NOT(ISBLANK(E45)), (MID(E45,1,2)+0) &amp; "." &amp; (MID(E45,3,2)+0), IF(NOT(ISBLANK(B45)),MID(B45,6,40),""))</f>
        <v>2.1</v>
      </c>
      <c r="D45" s="2" t="s">
        <v>87</v>
      </c>
      <c r="E45" s="2" t="s">
        <v>90</v>
      </c>
      <c r="F45" s="2" t="s">
        <v>91</v>
      </c>
      <c r="G45" s="16" t="n">
        <v>265000</v>
      </c>
      <c r="H45" s="17" t="n">
        <v>265000</v>
      </c>
      <c r="I45" s="18" t="n">
        <v>0</v>
      </c>
      <c r="J45" s="18" t="n">
        <v>0</v>
      </c>
      <c r="K45" s="35" t="n">
        <v>0</v>
      </c>
    </row>
    <row r="46" customFormat="false" ht="15" hidden="false" customHeight="true" outlineLevel="2" collapsed="false">
      <c r="A46" s="2"/>
      <c r="B46" s="2" t="s">
        <v>92</v>
      </c>
      <c r="C46" s="36" t="str">
        <f aca="false">IF(NOT(ISBLANK(E46)), (MID(E46,1,2)+0) &amp; "." &amp; (MID(E46,3,2)+0), IF(NOT(ISBLANK(B46)),MID(B46,6,40),""))</f>
        <v>Model de recerca que integri els àmbits </v>
      </c>
      <c r="D46" s="2"/>
      <c r="E46" s="2"/>
      <c r="F46" s="2"/>
      <c r="G46" s="20" t="n">
        <f aca="false">SUBTOTAL(9,$G$44:$G$45)</f>
        <v>279600</v>
      </c>
      <c r="H46" s="21" t="n">
        <f aca="false">SUBTOTAL(9,$H$44:$H$45)</f>
        <v>279600</v>
      </c>
      <c r="I46" s="21" t="n">
        <f aca="false">SUBTOTAL(9,$I$44:$I$45)</f>
        <v>0</v>
      </c>
      <c r="J46" s="21" t="n">
        <f aca="false">SUBTOTAL(9,$J$44:$J$45)</f>
        <v>0</v>
      </c>
      <c r="K46" s="37" t="n">
        <f aca="false">SUBTOTAL(9,$K$44:$K$45)</f>
        <v>0</v>
      </c>
    </row>
    <row r="47" customFormat="false" ht="15" hidden="false" customHeight="true" outlineLevel="2" collapsed="false">
      <c r="A47" s="2"/>
      <c r="B47" s="2"/>
      <c r="C47" s="36"/>
      <c r="D47" s="2"/>
      <c r="E47" s="2"/>
      <c r="F47" s="2"/>
      <c r="G47" s="20"/>
      <c r="H47" s="21"/>
      <c r="I47" s="21"/>
      <c r="J47" s="21"/>
      <c r="K47" s="37"/>
    </row>
    <row r="48" customFormat="false" ht="15" hidden="false" customHeight="true" outlineLevel="3" collapsed="false">
      <c r="A48" s="2" t="s">
        <v>85</v>
      </c>
      <c r="B48" s="2" t="s">
        <v>93</v>
      </c>
      <c r="C48" s="36" t="str">
        <f aca="false">IF(NOT(ISBLANK(E48)), (MID(E48,1,2)+0) &amp; "." &amp; (MID(E48,3,2)+0), IF(NOT(ISBLANK(B48)),MID(B48,6,40),""))</f>
        <v>2.2</v>
      </c>
      <c r="D48" s="2" t="s">
        <v>94</v>
      </c>
      <c r="E48" s="2" t="s">
        <v>95</v>
      </c>
      <c r="F48" s="2" t="s">
        <v>96</v>
      </c>
      <c r="G48" s="16" t="n">
        <v>3734112.5</v>
      </c>
      <c r="H48" s="17" t="n">
        <v>1878158.07</v>
      </c>
      <c r="I48" s="18" t="n">
        <v>903243.7</v>
      </c>
      <c r="J48" s="18" t="n">
        <v>952710.73</v>
      </c>
      <c r="K48" s="35" t="n">
        <v>0</v>
      </c>
    </row>
    <row r="49" customFormat="false" ht="15" hidden="false" customHeight="true" outlineLevel="3" collapsed="false">
      <c r="A49" s="2" t="s">
        <v>85</v>
      </c>
      <c r="B49" s="2" t="s">
        <v>93</v>
      </c>
      <c r="C49" s="36" t="str">
        <f aca="false">IF(NOT(ISBLANK(E49)), (MID(E49,1,2)+0) &amp; "." &amp; (MID(E49,3,2)+0), IF(NOT(ISBLANK(B49)),MID(B49,6,40),""))</f>
        <v>2.2</v>
      </c>
      <c r="D49" s="2" t="s">
        <v>97</v>
      </c>
      <c r="E49" s="2" t="s">
        <v>98</v>
      </c>
      <c r="F49" s="2" t="s">
        <v>99</v>
      </c>
      <c r="G49" s="16" t="n">
        <v>67900</v>
      </c>
      <c r="H49" s="17" t="n">
        <v>0</v>
      </c>
      <c r="I49" s="18" t="n">
        <v>67900</v>
      </c>
      <c r="J49" s="18" t="n">
        <v>0</v>
      </c>
      <c r="K49" s="35" t="n">
        <v>0</v>
      </c>
    </row>
    <row r="50" customFormat="false" ht="15" hidden="false" customHeight="true" outlineLevel="2" collapsed="false">
      <c r="A50" s="2"/>
      <c r="B50" s="2" t="s">
        <v>100</v>
      </c>
      <c r="C50" s="36" t="str">
        <f aca="false">IF(NOT(ISBLANK(E50)), (MID(E50,1,2)+0) &amp; "." &amp; (MID(E50,3,2)+0), IF(NOT(ISBLANK(B50)),MID(B50,6,40),""))</f>
        <v>Incorporació de personal investigador co</v>
      </c>
      <c r="D50" s="2"/>
      <c r="E50" s="2"/>
      <c r="F50" s="2"/>
      <c r="G50" s="20" t="n">
        <f aca="false">SUBTOTAL(9,$G$48:$G$49)</f>
        <v>3802012.5</v>
      </c>
      <c r="H50" s="21" t="n">
        <f aca="false">SUBTOTAL(9,$H$48:$H$49)</f>
        <v>1878158.07</v>
      </c>
      <c r="I50" s="21" t="n">
        <f aca="false">SUBTOTAL(9,$I$48:$I$49)</f>
        <v>971143.7</v>
      </c>
      <c r="J50" s="21" t="n">
        <f aca="false">SUBTOTAL(9,$J$48:$J$49)</f>
        <v>952710.73</v>
      </c>
      <c r="K50" s="37" t="n">
        <f aca="false">SUBTOTAL(9,$K$48:$K$49)</f>
        <v>0</v>
      </c>
    </row>
    <row r="51" customFormat="false" ht="15" hidden="false" customHeight="true" outlineLevel="2" collapsed="false">
      <c r="A51" s="2"/>
      <c r="B51" s="2"/>
      <c r="C51" s="36"/>
      <c r="D51" s="2"/>
      <c r="E51" s="2"/>
      <c r="F51" s="2"/>
      <c r="G51" s="16"/>
      <c r="H51" s="17"/>
      <c r="I51" s="18"/>
      <c r="J51" s="18"/>
      <c r="K51" s="35"/>
    </row>
    <row r="52" customFormat="false" ht="15" hidden="false" customHeight="true" outlineLevel="3" collapsed="false">
      <c r="A52" s="2" t="s">
        <v>85</v>
      </c>
      <c r="B52" s="2" t="s">
        <v>101</v>
      </c>
      <c r="C52" s="36" t="str">
        <f aca="false">IF(NOT(ISBLANK(E52)), (MID(E52,1,2)+0) &amp; "." &amp; (MID(E52,3,2)+0), IF(NOT(ISBLANK(B52)),MID(B52,6,40),""))</f>
        <v>2.3</v>
      </c>
      <c r="D52" s="2" t="s">
        <v>97</v>
      </c>
      <c r="E52" s="2" t="s">
        <v>102</v>
      </c>
      <c r="F52" s="2" t="s">
        <v>103</v>
      </c>
      <c r="G52" s="16" t="n">
        <v>40700</v>
      </c>
      <c r="H52" s="17" t="n">
        <v>40700</v>
      </c>
      <c r="I52" s="18" t="n">
        <v>0</v>
      </c>
      <c r="J52" s="18" t="n">
        <v>0</v>
      </c>
      <c r="K52" s="35" t="n">
        <v>0</v>
      </c>
    </row>
    <row r="53" customFormat="false" ht="15" hidden="false" customHeight="true" outlineLevel="3" collapsed="false">
      <c r="A53" s="2" t="s">
        <v>85</v>
      </c>
      <c r="B53" s="2" t="s">
        <v>101</v>
      </c>
      <c r="C53" s="36" t="str">
        <f aca="false">IF(NOT(ISBLANK(E53)), (MID(E53,1,2)+0) &amp; "." &amp; (MID(E53,3,2)+0), IF(NOT(ISBLANK(B53)),MID(B53,6,40),""))</f>
        <v>2.3</v>
      </c>
      <c r="D53" s="2" t="s">
        <v>104</v>
      </c>
      <c r="E53" s="2" t="s">
        <v>105</v>
      </c>
      <c r="F53" s="2" t="s">
        <v>106</v>
      </c>
      <c r="G53" s="16" t="n">
        <v>29750</v>
      </c>
      <c r="H53" s="17" t="n">
        <v>29750</v>
      </c>
      <c r="I53" s="18" t="n">
        <v>0</v>
      </c>
      <c r="J53" s="18" t="n">
        <v>0</v>
      </c>
      <c r="K53" s="35" t="n">
        <v>0</v>
      </c>
    </row>
    <row r="54" customFormat="false" ht="15" hidden="false" customHeight="true" outlineLevel="3" collapsed="false">
      <c r="A54" s="2" t="s">
        <v>85</v>
      </c>
      <c r="B54" s="2" t="s">
        <v>101</v>
      </c>
      <c r="C54" s="36" t="str">
        <f aca="false">IF(NOT(ISBLANK(E54)), (MID(E54,1,2)+0) &amp; "." &amp; (MID(E54,3,2)+0), IF(NOT(ISBLANK(B54)),MID(B54,6,40),""))</f>
        <v>2.3</v>
      </c>
      <c r="D54" s="2" t="s">
        <v>97</v>
      </c>
      <c r="E54" s="2" t="s">
        <v>107</v>
      </c>
      <c r="F54" s="2" t="s">
        <v>108</v>
      </c>
      <c r="G54" s="16" t="n">
        <v>135000</v>
      </c>
      <c r="H54" s="17" t="n">
        <v>135000</v>
      </c>
      <c r="I54" s="18" t="n">
        <v>0</v>
      </c>
      <c r="J54" s="18" t="n">
        <v>0</v>
      </c>
      <c r="K54" s="35" t="n">
        <v>0</v>
      </c>
    </row>
    <row r="55" customFormat="false" ht="15" hidden="false" customHeight="true" outlineLevel="3" collapsed="false">
      <c r="A55" s="2" t="s">
        <v>85</v>
      </c>
      <c r="B55" s="2" t="s">
        <v>101</v>
      </c>
      <c r="C55" s="36" t="str">
        <f aca="false">IF(NOT(ISBLANK(E55)), (MID(E55,1,2)+0) &amp; "." &amp; (MID(E55,3,2)+0), IF(NOT(ISBLANK(B55)),MID(B55,6,40),""))</f>
        <v>2.3</v>
      </c>
      <c r="D55" s="2" t="s">
        <v>97</v>
      </c>
      <c r="E55" s="2" t="s">
        <v>109</v>
      </c>
      <c r="F55" s="2" t="s">
        <v>110</v>
      </c>
      <c r="G55" s="16" t="n">
        <v>13000</v>
      </c>
      <c r="H55" s="17" t="n">
        <v>13000</v>
      </c>
      <c r="I55" s="18" t="n">
        <v>0</v>
      </c>
      <c r="J55" s="18" t="n">
        <v>0</v>
      </c>
      <c r="K55" s="35" t="n">
        <v>0</v>
      </c>
    </row>
    <row r="56" customFormat="false" ht="15" hidden="false" customHeight="true" outlineLevel="3" collapsed="false">
      <c r="A56" s="2" t="s">
        <v>85</v>
      </c>
      <c r="B56" s="2" t="s">
        <v>101</v>
      </c>
      <c r="C56" s="36" t="str">
        <f aca="false">IF(NOT(ISBLANK(E56)), (MID(E56,1,2)+0) &amp; "." &amp; (MID(E56,3,2)+0), IF(NOT(ISBLANK(B56)),MID(B56,6,40),""))</f>
        <v>2.3</v>
      </c>
      <c r="D56" s="2" t="s">
        <v>97</v>
      </c>
      <c r="E56" s="2" t="s">
        <v>111</v>
      </c>
      <c r="F56" s="2" t="s">
        <v>112</v>
      </c>
      <c r="G56" s="16" t="n">
        <v>6500</v>
      </c>
      <c r="H56" s="17" t="n">
        <v>6500</v>
      </c>
      <c r="I56" s="18" t="n">
        <v>0</v>
      </c>
      <c r="J56" s="18" t="n">
        <v>0</v>
      </c>
      <c r="K56" s="35" t="n">
        <v>0</v>
      </c>
    </row>
    <row r="57" customFormat="false" ht="15" hidden="false" customHeight="true" outlineLevel="3" collapsed="false">
      <c r="A57" s="2" t="s">
        <v>85</v>
      </c>
      <c r="B57" s="2" t="s">
        <v>101</v>
      </c>
      <c r="C57" s="36" t="str">
        <f aca="false">IF(NOT(ISBLANK(E57)), (MID(E57,1,2)+0) &amp; "." &amp; (MID(E57,3,2)+0), IF(NOT(ISBLANK(B57)),MID(B57,6,40),""))</f>
        <v>2.3</v>
      </c>
      <c r="D57" s="2" t="s">
        <v>97</v>
      </c>
      <c r="E57" s="2" t="s">
        <v>113</v>
      </c>
      <c r="F57" s="2" t="s">
        <v>114</v>
      </c>
      <c r="G57" s="16" t="n">
        <v>29000</v>
      </c>
      <c r="H57" s="17" t="n">
        <v>29000</v>
      </c>
      <c r="I57" s="18" t="n">
        <v>0</v>
      </c>
      <c r="J57" s="18" t="n">
        <v>0</v>
      </c>
      <c r="K57" s="35" t="n">
        <v>0</v>
      </c>
    </row>
    <row r="58" customFormat="false" ht="15" hidden="false" customHeight="true" outlineLevel="3" collapsed="false">
      <c r="A58" s="2" t="s">
        <v>85</v>
      </c>
      <c r="B58" s="2" t="s">
        <v>101</v>
      </c>
      <c r="C58" s="36" t="str">
        <f aca="false">IF(NOT(ISBLANK(E58)), (MID(E58,1,2)+0) &amp; "." &amp; (MID(E58,3,2)+0), IF(NOT(ISBLANK(B58)),MID(B58,6,40),""))</f>
        <v>2.3</v>
      </c>
      <c r="D58" s="2" t="s">
        <v>97</v>
      </c>
      <c r="E58" s="2" t="s">
        <v>115</v>
      </c>
      <c r="F58" s="2" t="s">
        <v>116</v>
      </c>
      <c r="G58" s="16" t="n">
        <v>13250</v>
      </c>
      <c r="H58" s="17" t="n">
        <v>13250</v>
      </c>
      <c r="I58" s="18" t="n">
        <v>0</v>
      </c>
      <c r="J58" s="18" t="n">
        <v>0</v>
      </c>
      <c r="K58" s="35" t="n">
        <v>0</v>
      </c>
    </row>
    <row r="59" customFormat="false" ht="15" hidden="false" customHeight="true" outlineLevel="3" collapsed="false">
      <c r="A59" s="2" t="s">
        <v>85</v>
      </c>
      <c r="B59" s="2" t="s">
        <v>101</v>
      </c>
      <c r="C59" s="36" t="str">
        <f aca="false">IF(NOT(ISBLANK(E59)), (MID(E59,1,2)+0) &amp; "." &amp; (MID(E59,3,2)+0), IF(NOT(ISBLANK(B59)),MID(B59,6,40),""))</f>
        <v>2.3</v>
      </c>
      <c r="D59" s="2" t="s">
        <v>97</v>
      </c>
      <c r="E59" s="2" t="s">
        <v>117</v>
      </c>
      <c r="F59" s="2" t="s">
        <v>118</v>
      </c>
      <c r="G59" s="16" t="n">
        <v>34790</v>
      </c>
      <c r="H59" s="17" t="n">
        <v>30000</v>
      </c>
      <c r="I59" s="18" t="n">
        <v>4790</v>
      </c>
      <c r="J59" s="18" t="n">
        <v>0</v>
      </c>
      <c r="K59" s="35" t="n">
        <v>0</v>
      </c>
    </row>
    <row r="60" customFormat="false" ht="15" hidden="false" customHeight="true" outlineLevel="3" collapsed="false">
      <c r="A60" s="2" t="s">
        <v>85</v>
      </c>
      <c r="B60" s="2" t="s">
        <v>101</v>
      </c>
      <c r="C60" s="36" t="str">
        <f aca="false">IF(NOT(ISBLANK(E60)), (MID(E60,1,2)+0) &amp; "." &amp; (MID(E60,3,2)+0), IF(NOT(ISBLANK(B60)),MID(B60,6,40),""))</f>
        <v>2.3</v>
      </c>
      <c r="D60" s="2" t="s">
        <v>97</v>
      </c>
      <c r="E60" s="2" t="s">
        <v>119</v>
      </c>
      <c r="F60" s="2" t="s">
        <v>120</v>
      </c>
      <c r="G60" s="16" t="n">
        <v>43227.6</v>
      </c>
      <c r="H60" s="17" t="n">
        <v>0</v>
      </c>
      <c r="I60" s="18" t="n">
        <v>20000</v>
      </c>
      <c r="J60" s="18" t="n">
        <v>23227.6</v>
      </c>
      <c r="K60" s="35" t="n">
        <v>0</v>
      </c>
    </row>
    <row r="61" customFormat="false" ht="15" hidden="false" customHeight="true" outlineLevel="3" collapsed="false">
      <c r="A61" s="2" t="s">
        <v>85</v>
      </c>
      <c r="B61" s="2" t="s">
        <v>101</v>
      </c>
      <c r="C61" s="36" t="str">
        <f aca="false">IF(NOT(ISBLANK(E61)), (MID(E61,1,2)+0) &amp; "." &amp; (MID(E61,3,2)+0), IF(NOT(ISBLANK(B61)),MID(B61,6,40),""))</f>
        <v>2.3</v>
      </c>
      <c r="D61" s="2" t="s">
        <v>97</v>
      </c>
      <c r="E61" s="2" t="s">
        <v>121</v>
      </c>
      <c r="F61" s="2" t="s">
        <v>122</v>
      </c>
      <c r="G61" s="16" t="n">
        <v>22500</v>
      </c>
      <c r="H61" s="17" t="n">
        <v>0</v>
      </c>
      <c r="I61" s="18" t="n">
        <v>22500</v>
      </c>
      <c r="J61" s="18" t="n">
        <v>0</v>
      </c>
      <c r="K61" s="35" t="n">
        <v>0</v>
      </c>
    </row>
    <row r="62" customFormat="false" ht="15" hidden="false" customHeight="true" outlineLevel="3" collapsed="false">
      <c r="A62" s="2" t="s">
        <v>85</v>
      </c>
      <c r="B62" s="2" t="s">
        <v>101</v>
      </c>
      <c r="C62" s="36" t="str">
        <f aca="false">IF(NOT(ISBLANK(E62)), (MID(E62,1,2)+0) &amp; "." &amp; (MID(E62,3,2)+0), IF(NOT(ISBLANK(B62)),MID(B62,6,40),""))</f>
        <v>2.3</v>
      </c>
      <c r="D62" s="2" t="s">
        <v>123</v>
      </c>
      <c r="E62" s="2" t="s">
        <v>124</v>
      </c>
      <c r="F62" s="2" t="s">
        <v>125</v>
      </c>
      <c r="G62" s="16" t="n">
        <v>2700000.0011</v>
      </c>
      <c r="H62" s="17" t="n">
        <v>20000</v>
      </c>
      <c r="I62" s="18" t="n">
        <v>380000</v>
      </c>
      <c r="J62" s="18" t="n">
        <v>100000</v>
      </c>
      <c r="K62" s="35" t="n">
        <v>2200000</v>
      </c>
    </row>
    <row r="63" customFormat="false" ht="15" hidden="false" customHeight="true" outlineLevel="3" collapsed="false">
      <c r="A63" s="2" t="s">
        <v>85</v>
      </c>
      <c r="B63" s="2" t="s">
        <v>101</v>
      </c>
      <c r="C63" s="36" t="str">
        <f aca="false">IF(NOT(ISBLANK(E63)), (MID(E63,1,2)+0) &amp; "." &amp; (MID(E63,3,2)+0), IF(NOT(ISBLANK(B63)),MID(B63,6,40),""))</f>
        <v>2.3</v>
      </c>
      <c r="D63" s="2" t="s">
        <v>104</v>
      </c>
      <c r="E63" s="2" t="s">
        <v>126</v>
      </c>
      <c r="F63" s="2" t="s">
        <v>127</v>
      </c>
      <c r="G63" s="16" t="n">
        <v>2500000.0033</v>
      </c>
      <c r="H63" s="17" t="n">
        <v>0</v>
      </c>
      <c r="I63" s="18" t="n">
        <v>0</v>
      </c>
      <c r="J63" s="18" t="n">
        <v>2500000</v>
      </c>
      <c r="K63" s="35" t="n">
        <v>0</v>
      </c>
    </row>
    <row r="64" customFormat="false" ht="15" hidden="false" customHeight="true" outlineLevel="3" collapsed="false">
      <c r="A64" s="2" t="s">
        <v>85</v>
      </c>
      <c r="B64" s="2" t="s">
        <v>101</v>
      </c>
      <c r="C64" s="36" t="str">
        <f aca="false">IF(NOT(ISBLANK(E64)), (MID(E64,1,2)+0) &amp; "." &amp; (MID(E64,3,2)+0), IF(NOT(ISBLANK(B64)),MID(B64,6,40),""))</f>
        <v>2.3</v>
      </c>
      <c r="D64" s="2" t="s">
        <v>104</v>
      </c>
      <c r="E64" s="2" t="s">
        <v>128</v>
      </c>
      <c r="F64" s="2" t="s">
        <v>129</v>
      </c>
      <c r="G64" s="16" t="n">
        <v>1449999.9987</v>
      </c>
      <c r="H64" s="17" t="n">
        <v>0</v>
      </c>
      <c r="I64" s="18" t="n">
        <v>550000</v>
      </c>
      <c r="J64" s="18" t="n">
        <v>900000</v>
      </c>
      <c r="K64" s="35" t="n">
        <v>0</v>
      </c>
    </row>
    <row r="65" customFormat="false" ht="15" hidden="false" customHeight="true" outlineLevel="3" collapsed="false">
      <c r="A65" s="2" t="s">
        <v>85</v>
      </c>
      <c r="B65" s="2" t="s">
        <v>101</v>
      </c>
      <c r="C65" s="36" t="str">
        <f aca="false">IF(NOT(ISBLANK(E65)), (MID(E65,1,2)+0) &amp; "." &amp; (MID(E65,3,2)+0), IF(NOT(ISBLANK(B65)),MID(B65,6,40),""))</f>
        <v>2.3</v>
      </c>
      <c r="D65" s="2" t="s">
        <v>104</v>
      </c>
      <c r="E65" s="2" t="s">
        <v>130</v>
      </c>
      <c r="F65" s="2" t="s">
        <v>131</v>
      </c>
      <c r="G65" s="16" t="n">
        <v>1799999.9969</v>
      </c>
      <c r="H65" s="17" t="n">
        <v>0</v>
      </c>
      <c r="I65" s="18" t="n">
        <v>400000</v>
      </c>
      <c r="J65" s="18" t="n">
        <v>1400000</v>
      </c>
      <c r="K65" s="35" t="n">
        <v>0</v>
      </c>
    </row>
    <row r="66" customFormat="false" ht="15" hidden="false" customHeight="true" outlineLevel="3" collapsed="false">
      <c r="A66" s="2" t="s">
        <v>85</v>
      </c>
      <c r="B66" s="2" t="s">
        <v>101</v>
      </c>
      <c r="C66" s="36" t="str">
        <f aca="false">IF(NOT(ISBLANK(E66)), (MID(E66,1,2)+0) &amp; "." &amp; (MID(E66,3,2)+0), IF(NOT(ISBLANK(B66)),MID(B66,6,40),""))</f>
        <v>2.3</v>
      </c>
      <c r="D66" s="2" t="s">
        <v>97</v>
      </c>
      <c r="E66" s="2" t="s">
        <v>132</v>
      </c>
      <c r="F66" s="2" t="s">
        <v>133</v>
      </c>
      <c r="G66" s="16" t="n">
        <v>52000</v>
      </c>
      <c r="H66" s="17" t="n">
        <v>0</v>
      </c>
      <c r="I66" s="18" t="n">
        <v>52000</v>
      </c>
      <c r="J66" s="18" t="n">
        <v>0</v>
      </c>
      <c r="K66" s="35" t="n">
        <v>0</v>
      </c>
    </row>
    <row r="67" customFormat="false" ht="15" hidden="false" customHeight="true" outlineLevel="2" collapsed="false">
      <c r="A67" s="2"/>
      <c r="B67" s="2" t="s">
        <v>134</v>
      </c>
      <c r="C67" s="36" t="str">
        <f aca="false">IF(NOT(ISBLANK(E67)), (MID(E67,1,2)+0) &amp; "." &amp; (MID(E67,3,2)+0), IF(NOT(ISBLANK(B67)),MID(B67,6,40),""))</f>
        <v>Efectivitat de la recerca i transferènci</v>
      </c>
      <c r="D67" s="2"/>
      <c r="E67" s="2"/>
      <c r="F67" s="2"/>
      <c r="G67" s="20" t="n">
        <f aca="false">SUBTOTAL(9,$G$52:$G$66)</f>
        <v>8869717.6</v>
      </c>
      <c r="H67" s="21" t="n">
        <f aca="false">SUBTOTAL(9,$H$52:$H$66)</f>
        <v>317200</v>
      </c>
      <c r="I67" s="21" t="n">
        <f aca="false">SUBTOTAL(9,$I$52:$I$66)</f>
        <v>1429290</v>
      </c>
      <c r="J67" s="21" t="n">
        <f aca="false">SUBTOTAL(9,$J$52:$J$66)</f>
        <v>4923227.6</v>
      </c>
      <c r="K67" s="37" t="n">
        <f aca="false">SUBTOTAL(9,$K$52:$K$66)</f>
        <v>2200000</v>
      </c>
    </row>
    <row r="68" customFormat="false" ht="15" hidden="false" customHeight="true" outlineLevel="2" collapsed="false">
      <c r="A68" s="2"/>
      <c r="B68" s="2"/>
      <c r="C68" s="36"/>
      <c r="D68" s="2"/>
      <c r="E68" s="2"/>
      <c r="F68" s="2"/>
      <c r="G68" s="16"/>
      <c r="H68" s="17"/>
      <c r="I68" s="18"/>
      <c r="J68" s="18"/>
      <c r="K68" s="35"/>
    </row>
    <row r="69" customFormat="false" ht="15" hidden="false" customHeight="true" outlineLevel="3" collapsed="false">
      <c r="A69" s="2" t="s">
        <v>85</v>
      </c>
      <c r="B69" s="2" t="s">
        <v>135</v>
      </c>
      <c r="C69" s="36" t="str">
        <f aca="false">IF(NOT(ISBLANK(E69)), (MID(E69,1,2)+0) &amp; "." &amp; (MID(E69,3,2)+0), IF(NOT(ISBLANK(B69)),MID(B69,6,40),""))</f>
        <v>2.4</v>
      </c>
      <c r="D69" s="2" t="s">
        <v>19</v>
      </c>
      <c r="E69" s="2" t="s">
        <v>136</v>
      </c>
      <c r="F69" s="2" t="s">
        <v>137</v>
      </c>
      <c r="G69" s="16" t="n">
        <v>297963.7705</v>
      </c>
      <c r="H69" s="17" t="n">
        <v>293013.77</v>
      </c>
      <c r="I69" s="18" t="n">
        <v>0</v>
      </c>
      <c r="J69" s="18" t="n">
        <v>0</v>
      </c>
      <c r="K69" s="35" t="n">
        <v>4950</v>
      </c>
    </row>
    <row r="70" customFormat="false" ht="15" hidden="false" customHeight="true" outlineLevel="3" collapsed="false">
      <c r="A70" s="2" t="s">
        <v>85</v>
      </c>
      <c r="B70" s="2" t="s">
        <v>135</v>
      </c>
      <c r="C70" s="36" t="str">
        <f aca="false">IF(NOT(ISBLANK(E70)), (MID(E70,1,2)+0) &amp; "." &amp; (MID(E70,3,2)+0), IF(NOT(ISBLANK(B70)),MID(B70,6,40),""))</f>
        <v>2.4</v>
      </c>
      <c r="D70" s="2" t="s">
        <v>138</v>
      </c>
      <c r="E70" s="2" t="s">
        <v>139</v>
      </c>
      <c r="F70" s="2" t="s">
        <v>140</v>
      </c>
      <c r="G70" s="16" t="n">
        <v>512000</v>
      </c>
      <c r="H70" s="17" t="n">
        <v>127000</v>
      </c>
      <c r="I70" s="18" t="n">
        <v>0</v>
      </c>
      <c r="J70" s="18" t="n">
        <v>12000</v>
      </c>
      <c r="K70" s="35" t="n">
        <v>373000</v>
      </c>
    </row>
    <row r="71" customFormat="false" ht="15" hidden="false" customHeight="true" outlineLevel="3" collapsed="false">
      <c r="A71" s="2" t="s">
        <v>85</v>
      </c>
      <c r="B71" s="2" t="s">
        <v>135</v>
      </c>
      <c r="C71" s="36" t="str">
        <f aca="false">IF(NOT(ISBLANK(E71)), (MID(E71,1,2)+0) &amp; "." &amp; (MID(E71,3,2)+0), IF(NOT(ISBLANK(B71)),MID(B71,6,40),""))</f>
        <v>2.4</v>
      </c>
      <c r="D71" s="2" t="s">
        <v>141</v>
      </c>
      <c r="E71" s="2" t="s">
        <v>142</v>
      </c>
      <c r="F71" s="2" t="s">
        <v>143</v>
      </c>
      <c r="G71" s="16" t="n">
        <v>22300</v>
      </c>
      <c r="H71" s="17" t="n">
        <v>15000</v>
      </c>
      <c r="I71" s="18" t="n">
        <v>0</v>
      </c>
      <c r="J71" s="18" t="n">
        <v>0</v>
      </c>
      <c r="K71" s="35" t="n">
        <v>7300</v>
      </c>
    </row>
    <row r="72" customFormat="false" ht="15" hidden="false" customHeight="true" outlineLevel="3" collapsed="false">
      <c r="A72" s="2" t="s">
        <v>85</v>
      </c>
      <c r="B72" s="2" t="s">
        <v>135</v>
      </c>
      <c r="C72" s="36" t="str">
        <f aca="false">IF(NOT(ISBLANK(E72)), (MID(E72,1,2)+0) &amp; "." &amp; (MID(E72,3,2)+0), IF(NOT(ISBLANK(B72)),MID(B72,6,40),""))</f>
        <v>2.4</v>
      </c>
      <c r="D72" s="2" t="s">
        <v>97</v>
      </c>
      <c r="E72" s="2" t="s">
        <v>144</v>
      </c>
      <c r="F72" s="2" t="s">
        <v>145</v>
      </c>
      <c r="G72" s="16" t="n">
        <v>62150</v>
      </c>
      <c r="H72" s="17" t="n">
        <v>62150</v>
      </c>
      <c r="I72" s="18" t="n">
        <v>0</v>
      </c>
      <c r="J72" s="18" t="n">
        <v>0</v>
      </c>
      <c r="K72" s="35" t="n">
        <v>0</v>
      </c>
    </row>
    <row r="73" customFormat="false" ht="15" hidden="false" customHeight="true" outlineLevel="3" collapsed="false">
      <c r="A73" s="2" t="s">
        <v>85</v>
      </c>
      <c r="B73" s="2" t="s">
        <v>135</v>
      </c>
      <c r="C73" s="36" t="str">
        <f aca="false">IF(NOT(ISBLANK(E73)), (MID(E73,1,2)+0) &amp; "." &amp; (MID(E73,3,2)+0), IF(NOT(ISBLANK(B73)),MID(B73,6,40),""))</f>
        <v>2.4</v>
      </c>
      <c r="D73" s="2" t="s">
        <v>87</v>
      </c>
      <c r="E73" s="2" t="s">
        <v>146</v>
      </c>
      <c r="F73" s="2" t="s">
        <v>147</v>
      </c>
      <c r="G73" s="16" t="n">
        <v>1054983.66</v>
      </c>
      <c r="H73" s="17" t="n">
        <v>38150.51</v>
      </c>
      <c r="I73" s="18" t="n">
        <v>0</v>
      </c>
      <c r="J73" s="18" t="n">
        <v>1016833.15</v>
      </c>
      <c r="K73" s="35" t="n">
        <v>0</v>
      </c>
    </row>
    <row r="74" customFormat="false" ht="15" hidden="false" customHeight="true" outlineLevel="3" collapsed="false">
      <c r="A74" s="2" t="s">
        <v>85</v>
      </c>
      <c r="B74" s="2" t="s">
        <v>135</v>
      </c>
      <c r="C74" s="36" t="str">
        <f aca="false">IF(NOT(ISBLANK(E74)), (MID(E74,1,2)+0) &amp; "." &amp; (MID(E74,3,2)+0), IF(NOT(ISBLANK(B74)),MID(B74,6,40),""))</f>
        <v>2.4</v>
      </c>
      <c r="D74" s="2" t="s">
        <v>87</v>
      </c>
      <c r="E74" s="2" t="s">
        <v>148</v>
      </c>
      <c r="F74" s="2" t="s">
        <v>149</v>
      </c>
      <c r="G74" s="16" t="n">
        <v>68000</v>
      </c>
      <c r="H74" s="17" t="n">
        <v>68000</v>
      </c>
      <c r="I74" s="18" t="n">
        <v>0</v>
      </c>
      <c r="J74" s="18" t="n">
        <v>0</v>
      </c>
      <c r="K74" s="35" t="n">
        <v>0</v>
      </c>
    </row>
    <row r="75" customFormat="false" ht="15" hidden="false" customHeight="true" outlineLevel="3" collapsed="false">
      <c r="A75" s="2" t="s">
        <v>85</v>
      </c>
      <c r="B75" s="2" t="s">
        <v>135</v>
      </c>
      <c r="C75" s="36" t="str">
        <f aca="false">IF(NOT(ISBLANK(E75)), (MID(E75,1,2)+0) &amp; "." &amp; (MID(E75,3,2)+0), IF(NOT(ISBLANK(B75)),MID(B75,6,40),""))</f>
        <v>2.4</v>
      </c>
      <c r="D75" s="2" t="s">
        <v>87</v>
      </c>
      <c r="E75" s="2" t="s">
        <v>150</v>
      </c>
      <c r="F75" s="2" t="s">
        <v>151</v>
      </c>
      <c r="G75" s="16" t="n">
        <v>15000</v>
      </c>
      <c r="H75" s="17" t="n">
        <v>15000</v>
      </c>
      <c r="I75" s="18" t="n">
        <v>0</v>
      </c>
      <c r="J75" s="18" t="n">
        <v>0</v>
      </c>
      <c r="K75" s="35" t="n">
        <v>0</v>
      </c>
    </row>
    <row r="76" customFormat="false" ht="15" hidden="false" customHeight="true" outlineLevel="2" collapsed="false">
      <c r="A76" s="2"/>
      <c r="B76" s="2" t="s">
        <v>152</v>
      </c>
      <c r="C76" s="36" t="str">
        <f aca="false">IF(NOT(ISBLANK(E76)), (MID(E76,1,2)+0) &amp; "." &amp; (MID(E76,3,2)+0), IF(NOT(ISBLANK(B76)),MID(B76,6,40),""))</f>
        <v>Dotació de serveis i infraestructures pe</v>
      </c>
      <c r="D76" s="2"/>
      <c r="E76" s="2"/>
      <c r="F76" s="2"/>
      <c r="G76" s="20" t="n">
        <f aca="false">SUBTOTAL(9,$G$69:$G$75)</f>
        <v>2032397.4305</v>
      </c>
      <c r="H76" s="21" t="n">
        <f aca="false">SUBTOTAL(9,$H$69:$H$75)</f>
        <v>618314.28</v>
      </c>
      <c r="I76" s="21" t="n">
        <f aca="false">SUBTOTAL(9,$I$69:$I$75)</f>
        <v>0</v>
      </c>
      <c r="J76" s="21" t="n">
        <f aca="false">SUBTOTAL(9,$J$69:$J$75)</f>
        <v>1028833.15</v>
      </c>
      <c r="K76" s="37" t="n">
        <f aca="false">SUBTOTAL(9,$K$69:$K$75)</f>
        <v>385250</v>
      </c>
    </row>
    <row r="77" customFormat="false" ht="15" hidden="false" customHeight="true" outlineLevel="2" collapsed="false">
      <c r="A77" s="2"/>
      <c r="B77" s="2"/>
      <c r="C77" s="36"/>
      <c r="D77" s="2"/>
      <c r="E77" s="2"/>
      <c r="F77" s="2"/>
      <c r="G77" s="16"/>
      <c r="H77" s="17"/>
      <c r="I77" s="18"/>
      <c r="J77" s="18"/>
      <c r="K77" s="35"/>
    </row>
    <row r="78" customFormat="false" ht="15" hidden="false" customHeight="true" outlineLevel="3" collapsed="false">
      <c r="A78" s="2" t="s">
        <v>85</v>
      </c>
      <c r="B78" s="2" t="s">
        <v>153</v>
      </c>
      <c r="C78" s="36" t="str">
        <f aca="false">IF(NOT(ISBLANK(E78)), (MID(E78,1,2)+0) &amp; "." &amp; (MID(E78,3,2)+0), IF(NOT(ISBLANK(B78)),MID(B78,6,40),""))</f>
        <v>2.5</v>
      </c>
      <c r="D78" s="2" t="s">
        <v>97</v>
      </c>
      <c r="E78" s="2" t="s">
        <v>154</v>
      </c>
      <c r="F78" s="2" t="s">
        <v>155</v>
      </c>
      <c r="G78" s="16" t="n">
        <v>3800</v>
      </c>
      <c r="H78" s="17" t="n">
        <v>3800</v>
      </c>
      <c r="I78" s="18" t="n">
        <v>0</v>
      </c>
      <c r="J78" s="18" t="n">
        <v>0</v>
      </c>
      <c r="K78" s="35" t="n">
        <v>0</v>
      </c>
    </row>
    <row r="79" customFormat="false" ht="15" hidden="false" customHeight="true" outlineLevel="3" collapsed="false">
      <c r="A79" s="2" t="s">
        <v>85</v>
      </c>
      <c r="B79" s="2" t="s">
        <v>153</v>
      </c>
      <c r="C79" s="36" t="str">
        <f aca="false">IF(NOT(ISBLANK(E79)), (MID(E79,1,2)+0) &amp; "." &amp; (MID(E79,3,2)+0), IF(NOT(ISBLANK(B79)),MID(B79,6,40),""))</f>
        <v>2.5</v>
      </c>
      <c r="D79" s="2" t="s">
        <v>97</v>
      </c>
      <c r="E79" s="2" t="s">
        <v>156</v>
      </c>
      <c r="F79" s="2" t="s">
        <v>157</v>
      </c>
      <c r="G79" s="16" t="n">
        <v>5000</v>
      </c>
      <c r="H79" s="17" t="n">
        <v>5000</v>
      </c>
      <c r="I79" s="18" t="n">
        <v>0</v>
      </c>
      <c r="J79" s="18" t="n">
        <v>0</v>
      </c>
      <c r="K79" s="35" t="n">
        <v>0</v>
      </c>
    </row>
    <row r="80" customFormat="false" ht="15" hidden="false" customHeight="true" outlineLevel="2" collapsed="false">
      <c r="A80" s="2"/>
      <c r="B80" s="2" t="s">
        <v>158</v>
      </c>
      <c r="C80" s="36" t="str">
        <f aca="false">IF(NOT(ISBLANK(E80)), (MID(E80,1,2)+0) &amp; "." &amp; (MID(E80,3,2)+0), IF(NOT(ISBLANK(B80)),MID(B80,6,40),""))</f>
        <v>Visualització i difusió de la recerca i </v>
      </c>
      <c r="D80" s="2"/>
      <c r="E80" s="2"/>
      <c r="F80" s="2"/>
      <c r="G80" s="20" t="n">
        <f aca="false">SUBTOTAL(9,$G$78:$G$79)</f>
        <v>8800</v>
      </c>
      <c r="H80" s="21" t="n">
        <f aca="false">SUBTOTAL(9,$H$78:$H$79)</f>
        <v>8800</v>
      </c>
      <c r="I80" s="21" t="n">
        <f aca="false">SUBTOTAL(9,$I$78:$I$79)</f>
        <v>0</v>
      </c>
      <c r="J80" s="21" t="n">
        <f aca="false">SUBTOTAL(9,$J$78:$J$79)</f>
        <v>0</v>
      </c>
      <c r="K80" s="37" t="n">
        <f aca="false">SUBTOTAL(9,$K$78:$K$79)</f>
        <v>0</v>
      </c>
    </row>
    <row r="81" customFormat="false" ht="15" hidden="false" customHeight="true" outlineLevel="2" collapsed="false">
      <c r="A81" s="2"/>
      <c r="B81" s="2"/>
      <c r="C81" s="38"/>
      <c r="D81" s="39"/>
      <c r="E81" s="39"/>
      <c r="F81" s="39"/>
      <c r="G81" s="40"/>
      <c r="H81" s="41"/>
      <c r="I81" s="41"/>
      <c r="J81" s="41"/>
      <c r="K81" s="42"/>
    </row>
    <row r="82" customFormat="false" ht="15" hidden="false" customHeight="true" outlineLevel="1" collapsed="false">
      <c r="A82" s="2" t="s">
        <v>159</v>
      </c>
      <c r="B82" s="2"/>
      <c r="C82" s="38" t="str">
        <f aca="false">"TOTAL PROGRAMA " &amp; UPPER(MID(A79,2,100))</f>
        <v>TOTAL PROGRAMA 2 RECERCA I TRANSFERÈNCIA DE CONEIXEMENT</v>
      </c>
      <c r="D82" s="39"/>
      <c r="E82" s="39"/>
      <c r="F82" s="39"/>
      <c r="G82" s="43" t="n">
        <f aca="false">SUBTOTAL(9,$G$44:$G$80)</f>
        <v>14992527.5305</v>
      </c>
      <c r="H82" s="44" t="n">
        <f aca="false">SUBTOTAL(9,$H$44:$H$80)</f>
        <v>3102072.35</v>
      </c>
      <c r="I82" s="44" t="n">
        <f aca="false">SUBTOTAL(9,$I$44:$I$80)</f>
        <v>2400433.7</v>
      </c>
      <c r="J82" s="44" t="n">
        <f aca="false">SUBTOTAL(9,$J$44:$J$80)</f>
        <v>6904771.48</v>
      </c>
      <c r="K82" s="45" t="n">
        <f aca="false">SUBTOTAL(9,$K$44:$K$80)</f>
        <v>2585250</v>
      </c>
    </row>
    <row r="83" customFormat="false" ht="15" hidden="false" customHeight="true" outlineLevel="1" collapsed="false">
      <c r="A83" s="2"/>
      <c r="B83" s="2"/>
      <c r="C83" s="28"/>
      <c r="D83" s="29"/>
      <c r="E83" s="29"/>
      <c r="F83" s="29"/>
      <c r="G83" s="30"/>
      <c r="H83" s="31"/>
      <c r="I83" s="31"/>
      <c r="J83" s="31"/>
      <c r="K83" s="32"/>
    </row>
    <row r="84" customFormat="false" ht="15" hidden="false" customHeight="true" outlineLevel="1" collapsed="false">
      <c r="A84" s="2"/>
      <c r="B84" s="2"/>
      <c r="C84" s="34" t="str">
        <f aca="false">MID(A86,2,100)</f>
        <v>3 Relació amb el territori i internacionalització</v>
      </c>
      <c r="D84" s="2"/>
      <c r="E84" s="2"/>
      <c r="F84" s="2"/>
      <c r="G84" s="16"/>
      <c r="H84" s="17"/>
      <c r="I84" s="18"/>
      <c r="J84" s="18"/>
      <c r="K84" s="35"/>
    </row>
    <row r="85" customFormat="false" ht="15" hidden="false" customHeight="true" outlineLevel="1" collapsed="false">
      <c r="A85" s="2"/>
      <c r="B85" s="2"/>
      <c r="C85" s="36"/>
      <c r="D85" s="2"/>
      <c r="E85" s="2"/>
      <c r="F85" s="2"/>
      <c r="G85" s="16"/>
      <c r="H85" s="17"/>
      <c r="I85" s="18"/>
      <c r="J85" s="18"/>
      <c r="K85" s="35"/>
    </row>
    <row r="86" customFormat="false" ht="15" hidden="false" customHeight="true" outlineLevel="3" collapsed="false">
      <c r="A86" s="2" t="s">
        <v>160</v>
      </c>
      <c r="B86" s="2" t="s">
        <v>161</v>
      </c>
      <c r="C86" s="36" t="str">
        <f aca="false">IF(NOT(ISBLANK(E86)), (MID(E86,1,2)+0) &amp; "." &amp; (MID(E86,3,2)+0), IF(NOT(ISBLANK(B86)),MID(B86,6,40),""))</f>
        <v>3.1</v>
      </c>
      <c r="D86" s="2" t="s">
        <v>162</v>
      </c>
      <c r="E86" s="2" t="s">
        <v>163</v>
      </c>
      <c r="F86" s="2" t="s">
        <v>164</v>
      </c>
      <c r="G86" s="16" t="n">
        <v>421409</v>
      </c>
      <c r="H86" s="17" t="n">
        <v>421409</v>
      </c>
      <c r="I86" s="18" t="n">
        <v>0</v>
      </c>
      <c r="J86" s="18" t="n">
        <v>0</v>
      </c>
      <c r="K86" s="35" t="n">
        <v>0</v>
      </c>
    </row>
    <row r="87" customFormat="false" ht="15" hidden="false" customHeight="true" outlineLevel="3" collapsed="false">
      <c r="A87" s="2" t="s">
        <v>160</v>
      </c>
      <c r="B87" s="2" t="s">
        <v>161</v>
      </c>
      <c r="C87" s="36" t="str">
        <f aca="false">IF(NOT(ISBLANK(E87)), (MID(E87,1,2)+0) &amp; "." &amp; (MID(E87,3,2)+0), IF(NOT(ISBLANK(B87)),MID(B87,6,40),""))</f>
        <v>3.1</v>
      </c>
      <c r="D87" s="2" t="s">
        <v>32</v>
      </c>
      <c r="E87" s="2" t="s">
        <v>165</v>
      </c>
      <c r="F87" s="2" t="s">
        <v>166</v>
      </c>
      <c r="G87" s="16" t="n">
        <v>4061</v>
      </c>
      <c r="H87" s="17" t="n">
        <v>4061</v>
      </c>
      <c r="I87" s="18" t="n">
        <v>0</v>
      </c>
      <c r="J87" s="18" t="n">
        <v>0</v>
      </c>
      <c r="K87" s="35" t="n">
        <v>0</v>
      </c>
    </row>
    <row r="88" customFormat="false" ht="15" hidden="false" customHeight="true" outlineLevel="3" collapsed="false">
      <c r="A88" s="2" t="s">
        <v>160</v>
      </c>
      <c r="B88" s="2" t="s">
        <v>161</v>
      </c>
      <c r="C88" s="36" t="str">
        <f aca="false">IF(NOT(ISBLANK(E88)), (MID(E88,1,2)+0) &amp; "." &amp; (MID(E88,3,2)+0), IF(NOT(ISBLANK(B88)),MID(B88,6,40),""))</f>
        <v>3.1</v>
      </c>
      <c r="D88" s="2" t="s">
        <v>167</v>
      </c>
      <c r="E88" s="2" t="s">
        <v>168</v>
      </c>
      <c r="F88" s="2" t="s">
        <v>169</v>
      </c>
      <c r="G88" s="16" t="n">
        <v>600000</v>
      </c>
      <c r="H88" s="17" t="n">
        <v>510000</v>
      </c>
      <c r="I88" s="18" t="n">
        <v>70000</v>
      </c>
      <c r="J88" s="18" t="n">
        <v>0</v>
      </c>
      <c r="K88" s="35" t="n">
        <v>20000</v>
      </c>
    </row>
    <row r="89" customFormat="false" ht="15" hidden="false" customHeight="true" outlineLevel="3" collapsed="false">
      <c r="A89" s="2" t="s">
        <v>160</v>
      </c>
      <c r="B89" s="2" t="s">
        <v>161</v>
      </c>
      <c r="C89" s="36" t="str">
        <f aca="false">IF(NOT(ISBLANK(E89)), (MID(E89,1,2)+0) &amp; "." &amp; (MID(E89,3,2)+0), IF(NOT(ISBLANK(B89)),MID(B89,6,40),""))</f>
        <v>3.1</v>
      </c>
      <c r="D89" s="2" t="s">
        <v>170</v>
      </c>
      <c r="E89" s="2" t="s">
        <v>171</v>
      </c>
      <c r="F89" s="2" t="s">
        <v>172</v>
      </c>
      <c r="G89" s="16" t="n">
        <v>46994</v>
      </c>
      <c r="H89" s="17" t="n">
        <v>46994</v>
      </c>
      <c r="I89" s="18" t="n">
        <v>0</v>
      </c>
      <c r="J89" s="18" t="n">
        <v>0</v>
      </c>
      <c r="K89" s="35" t="n">
        <v>0</v>
      </c>
    </row>
    <row r="90" customFormat="false" ht="15" hidden="false" customHeight="true" outlineLevel="3" collapsed="false">
      <c r="A90" s="2" t="s">
        <v>160</v>
      </c>
      <c r="B90" s="2" t="s">
        <v>161</v>
      </c>
      <c r="C90" s="36" t="str">
        <f aca="false">IF(NOT(ISBLANK(E90)), (MID(E90,1,2)+0) &amp; "." &amp; (MID(E90,3,2)+0), IF(NOT(ISBLANK(B90)),MID(B90,6,40),""))</f>
        <v>3.1</v>
      </c>
      <c r="D90" s="2" t="s">
        <v>173</v>
      </c>
      <c r="E90" s="2" t="s">
        <v>174</v>
      </c>
      <c r="F90" s="2" t="s">
        <v>175</v>
      </c>
      <c r="G90" s="16" t="n">
        <v>281834.71</v>
      </c>
      <c r="H90" s="17" t="n">
        <v>0</v>
      </c>
      <c r="I90" s="18" t="n">
        <v>252000</v>
      </c>
      <c r="J90" s="18" t="n">
        <v>0</v>
      </c>
      <c r="K90" s="35" t="n">
        <v>29834.71</v>
      </c>
    </row>
    <row r="91" customFormat="false" ht="15" hidden="false" customHeight="true" outlineLevel="3" collapsed="false">
      <c r="A91" s="2" t="s">
        <v>160</v>
      </c>
      <c r="B91" s="2" t="s">
        <v>161</v>
      </c>
      <c r="C91" s="36" t="str">
        <f aca="false">IF(NOT(ISBLANK(E91)), (MID(E91,1,2)+0) &amp; "." &amp; (MID(E91,3,2)+0), IF(NOT(ISBLANK(B91)),MID(B91,6,40),""))</f>
        <v>3.1</v>
      </c>
      <c r="D91" s="2" t="s">
        <v>176</v>
      </c>
      <c r="E91" s="2" t="s">
        <v>177</v>
      </c>
      <c r="F91" s="2" t="s">
        <v>178</v>
      </c>
      <c r="G91" s="16" t="n">
        <v>2150</v>
      </c>
      <c r="H91" s="17" t="n">
        <v>2150</v>
      </c>
      <c r="I91" s="18" t="n">
        <v>0</v>
      </c>
      <c r="J91" s="18" t="n">
        <v>0</v>
      </c>
      <c r="K91" s="35" t="n">
        <v>0</v>
      </c>
    </row>
    <row r="92" customFormat="false" ht="15" hidden="false" customHeight="true" outlineLevel="3" collapsed="false">
      <c r="A92" s="2" t="s">
        <v>160</v>
      </c>
      <c r="B92" s="2" t="s">
        <v>161</v>
      </c>
      <c r="C92" s="36" t="str">
        <f aca="false">IF(NOT(ISBLANK(E92)), (MID(E92,1,2)+0) &amp; "." &amp; (MID(E92,3,2)+0), IF(NOT(ISBLANK(B92)),MID(B92,6,40),""))</f>
        <v>3.1</v>
      </c>
      <c r="D92" s="2" t="s">
        <v>70</v>
      </c>
      <c r="E92" s="2" t="s">
        <v>179</v>
      </c>
      <c r="F92" s="2" t="s">
        <v>180</v>
      </c>
      <c r="G92" s="16" t="n">
        <v>18300</v>
      </c>
      <c r="H92" s="17" t="n">
        <v>3000</v>
      </c>
      <c r="I92" s="18" t="n">
        <v>0</v>
      </c>
      <c r="J92" s="18" t="n">
        <v>0</v>
      </c>
      <c r="K92" s="35" t="n">
        <v>15300</v>
      </c>
    </row>
    <row r="93" customFormat="false" ht="15" hidden="false" customHeight="true" outlineLevel="2" collapsed="false">
      <c r="A93" s="2"/>
      <c r="B93" s="2" t="s">
        <v>181</v>
      </c>
      <c r="C93" s="36" t="str">
        <f aca="false">IF(NOT(ISBLANK(E93)), (MID(E93,1,2)+0) &amp; "." &amp; (MID(E93,3,2)+0), IF(NOT(ISBLANK(B93)),MID(B93,6,40),""))</f>
        <v>Desenvolupament social i territorial Res</v>
      </c>
      <c r="D93" s="2"/>
      <c r="E93" s="2"/>
      <c r="F93" s="2"/>
      <c r="G93" s="20" t="n">
        <f aca="false">SUBTOTAL(9,$G$86:$G$92)</f>
        <v>1374748.71</v>
      </c>
      <c r="H93" s="21" t="n">
        <f aca="false">SUBTOTAL(9,$H$86:$H$92)</f>
        <v>987614</v>
      </c>
      <c r="I93" s="21" t="n">
        <f aca="false">SUBTOTAL(9,$I$86:$I$92)</f>
        <v>322000</v>
      </c>
      <c r="J93" s="21" t="n">
        <f aca="false">SUBTOTAL(9,$J$86:$J$92)</f>
        <v>0</v>
      </c>
      <c r="K93" s="37" t="n">
        <f aca="false">SUBTOTAL(9,$K$86:$K$92)</f>
        <v>65134.71</v>
      </c>
    </row>
    <row r="94" customFormat="false" ht="15" hidden="false" customHeight="true" outlineLevel="2" collapsed="false">
      <c r="A94" s="2"/>
      <c r="B94" s="2"/>
      <c r="C94" s="36"/>
      <c r="D94" s="2"/>
      <c r="E94" s="2"/>
      <c r="F94" s="2"/>
      <c r="G94" s="20"/>
      <c r="H94" s="21"/>
      <c r="I94" s="21"/>
      <c r="J94" s="21"/>
      <c r="K94" s="37"/>
    </row>
    <row r="95" customFormat="false" ht="15" hidden="false" customHeight="true" outlineLevel="3" collapsed="false">
      <c r="A95" s="2" t="s">
        <v>160</v>
      </c>
      <c r="B95" s="2" t="s">
        <v>182</v>
      </c>
      <c r="C95" s="36" t="str">
        <f aca="false">IF(NOT(ISBLANK(E95)), (MID(E95,1,2)+0) &amp; "." &amp; (MID(E95,3,2)+0), IF(NOT(ISBLANK(B95)),MID(B95,6,40),""))</f>
        <v>3.2</v>
      </c>
      <c r="D95" s="2" t="s">
        <v>183</v>
      </c>
      <c r="E95" s="2" t="s">
        <v>184</v>
      </c>
      <c r="F95" s="2" t="s">
        <v>185</v>
      </c>
      <c r="G95" s="16" t="n">
        <v>363200</v>
      </c>
      <c r="H95" s="17" t="n">
        <v>358000</v>
      </c>
      <c r="I95" s="18" t="n">
        <v>0</v>
      </c>
      <c r="J95" s="18" t="n">
        <v>0</v>
      </c>
      <c r="K95" s="35" t="n">
        <v>5200</v>
      </c>
    </row>
    <row r="96" customFormat="false" ht="15" hidden="false" customHeight="true" outlineLevel="3" collapsed="false">
      <c r="A96" s="2" t="s">
        <v>160</v>
      </c>
      <c r="B96" s="2" t="s">
        <v>182</v>
      </c>
      <c r="C96" s="36" t="str">
        <f aca="false">IF(NOT(ISBLANK(E96)), (MID(E96,1,2)+0) &amp; "." &amp; (MID(E96,3,2)+0), IF(NOT(ISBLANK(B96)),MID(B96,6,40),""))</f>
        <v>3.2</v>
      </c>
      <c r="D96" s="2" t="s">
        <v>186</v>
      </c>
      <c r="E96" s="2" t="s">
        <v>187</v>
      </c>
      <c r="F96" s="2" t="s">
        <v>188</v>
      </c>
      <c r="G96" s="16" t="n">
        <v>12500</v>
      </c>
      <c r="H96" s="17" t="n">
        <v>12500</v>
      </c>
      <c r="I96" s="18" t="n">
        <v>0</v>
      </c>
      <c r="J96" s="18" t="n">
        <v>0</v>
      </c>
      <c r="K96" s="35" t="n">
        <v>0</v>
      </c>
    </row>
    <row r="97" customFormat="false" ht="15" hidden="false" customHeight="true" outlineLevel="3" collapsed="false">
      <c r="A97" s="2" t="s">
        <v>160</v>
      </c>
      <c r="B97" s="2" t="s">
        <v>182</v>
      </c>
      <c r="C97" s="36" t="str">
        <f aca="false">IF(NOT(ISBLANK(E97)), (MID(E97,1,2)+0) &amp; "." &amp; (MID(E97,3,2)+0), IF(NOT(ISBLANK(B97)),MID(B97,6,40),""))</f>
        <v>3.2</v>
      </c>
      <c r="D97" s="2" t="s">
        <v>189</v>
      </c>
      <c r="E97" s="2" t="s">
        <v>190</v>
      </c>
      <c r="F97" s="2" t="s">
        <v>191</v>
      </c>
      <c r="G97" s="16" t="n">
        <v>2500</v>
      </c>
      <c r="H97" s="17" t="n">
        <v>2500</v>
      </c>
      <c r="I97" s="18" t="n">
        <v>0</v>
      </c>
      <c r="J97" s="18" t="n">
        <v>0</v>
      </c>
      <c r="K97" s="35" t="n">
        <v>0</v>
      </c>
    </row>
    <row r="98" customFormat="false" ht="15" hidden="false" customHeight="true" outlineLevel="3" collapsed="false">
      <c r="A98" s="2" t="s">
        <v>160</v>
      </c>
      <c r="B98" s="2" t="s">
        <v>182</v>
      </c>
      <c r="C98" s="36" t="str">
        <f aca="false">IF(NOT(ISBLANK(E98)), (MID(E98,1,2)+0) &amp; "." &amp; (MID(E98,3,2)+0), IF(NOT(ISBLANK(B98)),MID(B98,6,40),""))</f>
        <v>3.2</v>
      </c>
      <c r="D98" s="2" t="s">
        <v>192</v>
      </c>
      <c r="E98" s="2" t="s">
        <v>193</v>
      </c>
      <c r="F98" s="2" t="s">
        <v>194</v>
      </c>
      <c r="G98" s="16" t="n">
        <v>33000</v>
      </c>
      <c r="H98" s="17" t="n">
        <v>0</v>
      </c>
      <c r="I98" s="18" t="n">
        <v>0</v>
      </c>
      <c r="J98" s="18" t="n">
        <v>0</v>
      </c>
      <c r="K98" s="35" t="n">
        <v>33000</v>
      </c>
    </row>
    <row r="99" customFormat="false" ht="15" hidden="false" customHeight="true" outlineLevel="2" collapsed="false">
      <c r="A99" s="2"/>
      <c r="B99" s="2" t="s">
        <v>195</v>
      </c>
      <c r="C99" s="36" t="str">
        <f aca="false">IF(NOT(ISBLANK(E99)), (MID(E99,1,2)+0) &amp; "." &amp; (MID(E99,3,2)+0), IF(NOT(ISBLANK(B99)),MID(B99,6,40),""))</f>
        <v>Projecció i percepció externa Resultat</v>
      </c>
      <c r="D99" s="2"/>
      <c r="E99" s="2"/>
      <c r="F99" s="2"/>
      <c r="G99" s="20" t="n">
        <f aca="false">SUBTOTAL(9,$G$95:$G$98)</f>
        <v>411200</v>
      </c>
      <c r="H99" s="21" t="n">
        <f aca="false">SUBTOTAL(9,$H$95:$H$98)</f>
        <v>373000</v>
      </c>
      <c r="I99" s="21" t="n">
        <f aca="false">SUBTOTAL(9,$I$95:$I$98)</f>
        <v>0</v>
      </c>
      <c r="J99" s="21" t="n">
        <f aca="false">SUBTOTAL(9,$J$95:$J$98)</f>
        <v>0</v>
      </c>
      <c r="K99" s="37" t="n">
        <f aca="false">SUBTOTAL(9,$K$95:$K$98)</f>
        <v>38200</v>
      </c>
    </row>
    <row r="100" customFormat="false" ht="15" hidden="false" customHeight="true" outlineLevel="2" collapsed="false">
      <c r="A100" s="2"/>
      <c r="B100" s="2"/>
      <c r="C100" s="36"/>
      <c r="D100" s="2"/>
      <c r="E100" s="2"/>
      <c r="F100" s="2"/>
      <c r="G100" s="20"/>
      <c r="H100" s="21"/>
      <c r="I100" s="21"/>
      <c r="J100" s="21"/>
      <c r="K100" s="37"/>
    </row>
    <row r="101" customFormat="false" ht="15" hidden="false" customHeight="true" outlineLevel="3" collapsed="false">
      <c r="A101" s="2" t="s">
        <v>160</v>
      </c>
      <c r="B101" s="2" t="s">
        <v>196</v>
      </c>
      <c r="C101" s="36" t="str">
        <f aca="false">IF(NOT(ISBLANK(E101)), (MID(E101,1,2)+0) &amp; "." &amp; (MID(E101,3,2)+0), IF(NOT(ISBLANK(B101)),MID(B101,6,40),""))</f>
        <v>3.3</v>
      </c>
      <c r="D101" s="2" t="s">
        <v>197</v>
      </c>
      <c r="E101" s="2" t="s">
        <v>198</v>
      </c>
      <c r="F101" s="2" t="s">
        <v>199</v>
      </c>
      <c r="G101" s="16" t="n">
        <v>28262</v>
      </c>
      <c r="H101" s="17" t="n">
        <v>28262</v>
      </c>
      <c r="I101" s="18" t="n">
        <v>0</v>
      </c>
      <c r="J101" s="18" t="n">
        <v>0</v>
      </c>
      <c r="K101" s="35" t="n">
        <v>0</v>
      </c>
    </row>
    <row r="102" customFormat="false" ht="15" hidden="false" customHeight="true" outlineLevel="3" collapsed="false">
      <c r="A102" s="2" t="s">
        <v>160</v>
      </c>
      <c r="B102" s="2" t="s">
        <v>196</v>
      </c>
      <c r="C102" s="36" t="str">
        <f aca="false">IF(NOT(ISBLANK(E102)), (MID(E102,1,2)+0) &amp; "." &amp; (MID(E102,3,2)+0), IF(NOT(ISBLANK(B102)),MID(B102,6,40),""))</f>
        <v>3.3</v>
      </c>
      <c r="D102" s="2" t="s">
        <v>200</v>
      </c>
      <c r="E102" s="2" t="s">
        <v>201</v>
      </c>
      <c r="F102" s="2" t="s">
        <v>202</v>
      </c>
      <c r="G102" s="16" t="n">
        <v>65098</v>
      </c>
      <c r="H102" s="17" t="n">
        <v>64098</v>
      </c>
      <c r="I102" s="18" t="n">
        <v>0</v>
      </c>
      <c r="J102" s="18" t="n">
        <v>0</v>
      </c>
      <c r="K102" s="35" t="n">
        <v>1000</v>
      </c>
    </row>
    <row r="103" customFormat="false" ht="15" hidden="false" customHeight="true" outlineLevel="3" collapsed="false">
      <c r="A103" s="2" t="s">
        <v>160</v>
      </c>
      <c r="B103" s="2" t="s">
        <v>196</v>
      </c>
      <c r="C103" s="36" t="str">
        <f aca="false">IF(NOT(ISBLANK(E103)), (MID(E103,1,2)+0) &amp; "." &amp; (MID(E103,3,2)+0), IF(NOT(ISBLANK(B103)),MID(B103,6,40),""))</f>
        <v>3.3</v>
      </c>
      <c r="D103" s="2" t="s">
        <v>200</v>
      </c>
      <c r="E103" s="2" t="s">
        <v>203</v>
      </c>
      <c r="F103" s="2" t="s">
        <v>204</v>
      </c>
      <c r="G103" s="16" t="n">
        <v>12500</v>
      </c>
      <c r="H103" s="17" t="n">
        <v>12500</v>
      </c>
      <c r="I103" s="18" t="n">
        <v>0</v>
      </c>
      <c r="J103" s="18" t="n">
        <v>0</v>
      </c>
      <c r="K103" s="35" t="n">
        <v>0</v>
      </c>
    </row>
    <row r="104" customFormat="false" ht="15" hidden="false" customHeight="true" outlineLevel="3" collapsed="false">
      <c r="A104" s="2" t="s">
        <v>160</v>
      </c>
      <c r="B104" s="2" t="s">
        <v>196</v>
      </c>
      <c r="C104" s="36" t="str">
        <f aca="false">IF(NOT(ISBLANK(E104)), (MID(E104,1,2)+0) &amp; "." &amp; (MID(E104,3,2)+0), IF(NOT(ISBLANK(B104)),MID(B104,6,40),""))</f>
        <v>3.3</v>
      </c>
      <c r="D104" s="2" t="s">
        <v>197</v>
      </c>
      <c r="E104" s="2" t="s">
        <v>205</v>
      </c>
      <c r="F104" s="2" t="s">
        <v>206</v>
      </c>
      <c r="G104" s="16" t="n">
        <v>2030</v>
      </c>
      <c r="H104" s="17" t="n">
        <v>2030</v>
      </c>
      <c r="I104" s="18" t="n">
        <v>0</v>
      </c>
      <c r="J104" s="18" t="n">
        <v>0</v>
      </c>
      <c r="K104" s="35" t="n">
        <v>0</v>
      </c>
    </row>
    <row r="105" customFormat="false" ht="15" hidden="false" customHeight="true" outlineLevel="2" collapsed="false">
      <c r="A105" s="2"/>
      <c r="B105" s="2" t="s">
        <v>207</v>
      </c>
      <c r="C105" s="36" t="str">
        <f aca="false">IF(NOT(ISBLANK(E105)), (MID(E105,1,2)+0) &amp; "." &amp; (MID(E105,3,2)+0), IF(NOT(ISBLANK(B105)),MID(B105,6,40),""))</f>
        <v>Dinamització cultural i progrés personal</v>
      </c>
      <c r="D105" s="2"/>
      <c r="E105" s="2"/>
      <c r="F105" s="2"/>
      <c r="G105" s="20" t="n">
        <f aca="false">SUBTOTAL(9,$G$101:$G$104)</f>
        <v>107890</v>
      </c>
      <c r="H105" s="21" t="n">
        <f aca="false">SUBTOTAL(9,$H$101:$H$104)</f>
        <v>106890</v>
      </c>
      <c r="I105" s="21" t="n">
        <f aca="false">SUBTOTAL(9,$I$101:$I$104)</f>
        <v>0</v>
      </c>
      <c r="J105" s="21" t="n">
        <f aca="false">SUBTOTAL(9,$J$101:$J$104)</f>
        <v>0</v>
      </c>
      <c r="K105" s="37" t="n">
        <f aca="false">SUBTOTAL(9,$K$101:$K$104)</f>
        <v>1000</v>
      </c>
    </row>
    <row r="106" customFormat="false" ht="15" hidden="false" customHeight="true" outlineLevel="2" collapsed="false">
      <c r="A106" s="2"/>
      <c r="B106" s="2"/>
      <c r="C106" s="36"/>
      <c r="D106" s="2"/>
      <c r="E106" s="2"/>
      <c r="F106" s="2"/>
      <c r="G106" s="20"/>
      <c r="H106" s="21"/>
      <c r="I106" s="21"/>
      <c r="J106" s="21"/>
      <c r="K106" s="37"/>
    </row>
    <row r="107" customFormat="false" ht="15" hidden="false" customHeight="true" outlineLevel="3" collapsed="false">
      <c r="A107" s="2" t="s">
        <v>160</v>
      </c>
      <c r="B107" s="2" t="s">
        <v>208</v>
      </c>
      <c r="C107" s="36" t="str">
        <f aca="false">IF(NOT(ISBLANK(E107)), (MID(E107,1,2)+0) &amp; "." &amp; (MID(E107,3,2)+0), IF(NOT(ISBLANK(B107)),MID(B107,6,40),""))</f>
        <v>3.4</v>
      </c>
      <c r="D107" s="2" t="s">
        <v>209</v>
      </c>
      <c r="E107" s="2" t="s">
        <v>210</v>
      </c>
      <c r="F107" s="2" t="s">
        <v>211</v>
      </c>
      <c r="G107" s="16" t="n">
        <v>23795</v>
      </c>
      <c r="H107" s="17" t="n">
        <v>15839</v>
      </c>
      <c r="I107" s="18" t="n">
        <v>7956</v>
      </c>
      <c r="J107" s="18" t="n">
        <v>0</v>
      </c>
      <c r="K107" s="35" t="n">
        <v>0</v>
      </c>
    </row>
    <row r="108" customFormat="false" ht="15" hidden="false" customHeight="true" outlineLevel="3" collapsed="false">
      <c r="A108" s="2" t="s">
        <v>160</v>
      </c>
      <c r="B108" s="2" t="s">
        <v>208</v>
      </c>
      <c r="C108" s="36" t="str">
        <f aca="false">IF(NOT(ISBLANK(E108)), (MID(E108,1,2)+0) &amp; "." &amp; (MID(E108,3,2)+0), IF(NOT(ISBLANK(B108)),MID(B108,6,40),""))</f>
        <v>3.4</v>
      </c>
      <c r="D108" s="2" t="s">
        <v>209</v>
      </c>
      <c r="E108" s="2" t="s">
        <v>141</v>
      </c>
      <c r="F108" s="2" t="s">
        <v>212</v>
      </c>
      <c r="G108" s="16" t="n">
        <v>78600</v>
      </c>
      <c r="H108" s="17" t="n">
        <v>73000</v>
      </c>
      <c r="I108" s="18" t="n">
        <v>5600</v>
      </c>
      <c r="J108" s="18" t="n">
        <v>0</v>
      </c>
      <c r="K108" s="35" t="n">
        <v>0</v>
      </c>
    </row>
    <row r="109" customFormat="false" ht="15" hidden="false" customHeight="true" outlineLevel="3" collapsed="false">
      <c r="A109" s="2" t="s">
        <v>160</v>
      </c>
      <c r="B109" s="2" t="s">
        <v>208</v>
      </c>
      <c r="C109" s="36" t="str">
        <f aca="false">IF(NOT(ISBLANK(E109)), (MID(E109,1,2)+0) &amp; "." &amp; (MID(E109,3,2)+0), IF(NOT(ISBLANK(B109)),MID(B109,6,40),""))</f>
        <v>3.4</v>
      </c>
      <c r="D109" s="2" t="s">
        <v>209</v>
      </c>
      <c r="E109" s="2" t="s">
        <v>213</v>
      </c>
      <c r="F109" s="2" t="s">
        <v>214</v>
      </c>
      <c r="G109" s="16" t="n">
        <v>44468</v>
      </c>
      <c r="H109" s="17" t="n">
        <v>0</v>
      </c>
      <c r="I109" s="18" t="n">
        <v>44468</v>
      </c>
      <c r="J109" s="18" t="n">
        <v>0</v>
      </c>
      <c r="K109" s="35" t="n">
        <v>0</v>
      </c>
    </row>
    <row r="110" customFormat="false" ht="15" hidden="false" customHeight="true" outlineLevel="2" collapsed="false">
      <c r="A110" s="2"/>
      <c r="B110" s="2" t="s">
        <v>215</v>
      </c>
      <c r="C110" s="36" t="str">
        <f aca="false">IF(NOT(ISBLANK(E110)), (MID(E110,1,2)+0) &amp; "." &amp; (MID(E110,3,2)+0), IF(NOT(ISBLANK(B110)),MID(B110,6,40),""))</f>
        <v>Acció social, cooperació i solidaritat R</v>
      </c>
      <c r="D110" s="2"/>
      <c r="E110" s="2"/>
      <c r="F110" s="2"/>
      <c r="G110" s="20" t="n">
        <f aca="false">SUBTOTAL(9,$G$107:$G$109)</f>
        <v>146863</v>
      </c>
      <c r="H110" s="21" t="n">
        <f aca="false">SUBTOTAL(9,$H$107:$H$109)</f>
        <v>88839</v>
      </c>
      <c r="I110" s="21" t="n">
        <f aca="false">SUBTOTAL(9,$I$107:$I$109)</f>
        <v>58024</v>
      </c>
      <c r="J110" s="21" t="n">
        <f aca="false">SUBTOTAL(9,$J$107:$J$109)</f>
        <v>0</v>
      </c>
      <c r="K110" s="37" t="n">
        <f aca="false">SUBTOTAL(9,$K$107:$K$109)</f>
        <v>0</v>
      </c>
    </row>
    <row r="111" customFormat="false" ht="15" hidden="false" customHeight="true" outlineLevel="2" collapsed="false">
      <c r="A111" s="2"/>
      <c r="B111" s="2"/>
      <c r="C111" s="36"/>
      <c r="D111" s="2"/>
      <c r="E111" s="2"/>
      <c r="F111" s="2"/>
      <c r="G111" s="20"/>
      <c r="H111" s="21"/>
      <c r="I111" s="21"/>
      <c r="J111" s="21"/>
      <c r="K111" s="37"/>
    </row>
    <row r="112" customFormat="false" ht="15" hidden="false" customHeight="true" outlineLevel="3" collapsed="false">
      <c r="A112" s="2" t="s">
        <v>160</v>
      </c>
      <c r="B112" s="2" t="s">
        <v>216</v>
      </c>
      <c r="C112" s="36" t="str">
        <f aca="false">IF(NOT(ISBLANK(E112)), (MID(E112,1,2)+0) &amp; "." &amp; (MID(E112,3,2)+0), IF(NOT(ISBLANK(B112)),MID(B112,6,40),""))</f>
        <v>3.5</v>
      </c>
      <c r="D112" s="2" t="s">
        <v>217</v>
      </c>
      <c r="E112" s="2" t="s">
        <v>218</v>
      </c>
      <c r="F112" s="2" t="s">
        <v>219</v>
      </c>
      <c r="G112" s="16" t="n">
        <v>12184</v>
      </c>
      <c r="H112" s="17" t="n">
        <v>12184</v>
      </c>
      <c r="I112" s="18" t="n">
        <v>0</v>
      </c>
      <c r="J112" s="18" t="n">
        <v>0</v>
      </c>
      <c r="K112" s="35" t="n">
        <v>0</v>
      </c>
    </row>
    <row r="113" customFormat="false" ht="15" hidden="false" customHeight="true" outlineLevel="3" collapsed="false">
      <c r="A113" s="2" t="s">
        <v>160</v>
      </c>
      <c r="B113" s="2" t="s">
        <v>216</v>
      </c>
      <c r="C113" s="36" t="str">
        <f aca="false">IF(NOT(ISBLANK(E113)), (MID(E113,1,2)+0) &amp; "." &amp; (MID(E113,3,2)+0), IF(NOT(ISBLANK(B113)),MID(B113,6,40),""))</f>
        <v>3.5</v>
      </c>
      <c r="D113" s="2" t="s">
        <v>220</v>
      </c>
      <c r="E113" s="2" t="s">
        <v>221</v>
      </c>
      <c r="F113" s="2" t="s">
        <v>222</v>
      </c>
      <c r="G113" s="16" t="n">
        <v>24439</v>
      </c>
      <c r="H113" s="17" t="n">
        <v>24439</v>
      </c>
      <c r="I113" s="18" t="n">
        <v>0</v>
      </c>
      <c r="J113" s="18" t="n">
        <v>0</v>
      </c>
      <c r="K113" s="35" t="n">
        <v>0</v>
      </c>
    </row>
    <row r="114" customFormat="false" ht="15" hidden="false" customHeight="true" outlineLevel="3" collapsed="false">
      <c r="A114" s="2" t="s">
        <v>160</v>
      </c>
      <c r="B114" s="2" t="s">
        <v>216</v>
      </c>
      <c r="C114" s="36" t="str">
        <f aca="false">IF(NOT(ISBLANK(E114)), (MID(E114,1,2)+0) &amp; "." &amp; (MID(E114,3,2)+0), IF(NOT(ISBLANK(B114)),MID(B114,6,40),""))</f>
        <v>3.5</v>
      </c>
      <c r="D114" s="2" t="s">
        <v>220</v>
      </c>
      <c r="E114" s="2" t="s">
        <v>223</v>
      </c>
      <c r="F114" s="2" t="s">
        <v>224</v>
      </c>
      <c r="G114" s="16" t="n">
        <v>250000</v>
      </c>
      <c r="H114" s="17" t="n">
        <v>0</v>
      </c>
      <c r="I114" s="18" t="n">
        <v>250000</v>
      </c>
      <c r="J114" s="18" t="n">
        <v>0</v>
      </c>
      <c r="K114" s="35" t="n">
        <v>0</v>
      </c>
    </row>
    <row r="115" customFormat="false" ht="15" hidden="false" customHeight="true" outlineLevel="3" collapsed="false">
      <c r="A115" s="2" t="s">
        <v>160</v>
      </c>
      <c r="B115" s="2" t="s">
        <v>216</v>
      </c>
      <c r="C115" s="36" t="str">
        <f aca="false">IF(NOT(ISBLANK(E115)), (MID(E115,1,2)+0) &amp; "." &amp; (MID(E115,3,2)+0), IF(NOT(ISBLANK(B115)),MID(B115,6,40),""))</f>
        <v>3.5</v>
      </c>
      <c r="D115" s="2" t="s">
        <v>220</v>
      </c>
      <c r="E115" s="2" t="s">
        <v>225</v>
      </c>
      <c r="F115" s="2" t="s">
        <v>226</v>
      </c>
      <c r="G115" s="16" t="n">
        <v>90230</v>
      </c>
      <c r="H115" s="17" t="n">
        <v>90000</v>
      </c>
      <c r="I115" s="18" t="n">
        <v>230</v>
      </c>
      <c r="J115" s="18" t="n">
        <v>0</v>
      </c>
      <c r="K115" s="35" t="n">
        <v>0</v>
      </c>
    </row>
    <row r="116" customFormat="false" ht="15" hidden="false" customHeight="true" outlineLevel="3" collapsed="false">
      <c r="A116" s="2" t="s">
        <v>160</v>
      </c>
      <c r="B116" s="2" t="s">
        <v>216</v>
      </c>
      <c r="C116" s="36" t="str">
        <f aca="false">IF(NOT(ISBLANK(E116)), (MID(E116,1,2)+0) &amp; "." &amp; (MID(E116,3,2)+0), IF(NOT(ISBLANK(B116)),MID(B116,6,40),""))</f>
        <v>3.5</v>
      </c>
      <c r="D116" s="2" t="s">
        <v>220</v>
      </c>
      <c r="E116" s="2" t="s">
        <v>227</v>
      </c>
      <c r="F116" s="2" t="s">
        <v>228</v>
      </c>
      <c r="G116" s="16" t="n">
        <v>100000</v>
      </c>
      <c r="H116" s="17" t="n">
        <v>0</v>
      </c>
      <c r="I116" s="18" t="n">
        <v>100000</v>
      </c>
      <c r="J116" s="18" t="n">
        <v>0</v>
      </c>
      <c r="K116" s="35" t="n">
        <v>0</v>
      </c>
    </row>
    <row r="117" customFormat="false" ht="15" hidden="false" customHeight="true" outlineLevel="3" collapsed="false">
      <c r="A117" s="2" t="s">
        <v>160</v>
      </c>
      <c r="B117" s="2" t="s">
        <v>216</v>
      </c>
      <c r="C117" s="36" t="str">
        <f aca="false">IF(NOT(ISBLANK(E117)), (MID(E117,1,2)+0) &amp; "." &amp; (MID(E117,3,2)+0), IF(NOT(ISBLANK(B117)),MID(B117,6,40),""))</f>
        <v>3.5</v>
      </c>
      <c r="D117" s="2" t="s">
        <v>220</v>
      </c>
      <c r="E117" s="2" t="s">
        <v>229</v>
      </c>
      <c r="F117" s="2" t="s">
        <v>230</v>
      </c>
      <c r="G117" s="16" t="n">
        <v>56000</v>
      </c>
      <c r="H117" s="17" t="n">
        <v>0</v>
      </c>
      <c r="I117" s="18" t="n">
        <v>56000</v>
      </c>
      <c r="J117" s="18" t="n">
        <v>0</v>
      </c>
      <c r="K117" s="35" t="n">
        <v>0</v>
      </c>
    </row>
    <row r="118" customFormat="false" ht="15" hidden="false" customHeight="true" outlineLevel="3" collapsed="false">
      <c r="A118" s="2" t="s">
        <v>160</v>
      </c>
      <c r="B118" s="2" t="s">
        <v>216</v>
      </c>
      <c r="C118" s="36" t="str">
        <f aca="false">IF(NOT(ISBLANK(E118)), (MID(E118,1,2)+0) &amp; "." &amp; (MID(E118,3,2)+0), IF(NOT(ISBLANK(B118)),MID(B118,6,40),""))</f>
        <v>3.5</v>
      </c>
      <c r="D118" s="2" t="s">
        <v>220</v>
      </c>
      <c r="E118" s="2" t="s">
        <v>231</v>
      </c>
      <c r="F118" s="2" t="s">
        <v>232</v>
      </c>
      <c r="G118" s="16" t="n">
        <v>48014</v>
      </c>
      <c r="H118" s="17" t="n">
        <v>48014</v>
      </c>
      <c r="I118" s="18" t="n">
        <v>0</v>
      </c>
      <c r="J118" s="18" t="n">
        <v>0</v>
      </c>
      <c r="K118" s="35" t="n">
        <v>0</v>
      </c>
    </row>
    <row r="119" customFormat="false" ht="15" hidden="false" customHeight="true" outlineLevel="3" collapsed="false">
      <c r="A119" s="2" t="s">
        <v>160</v>
      </c>
      <c r="B119" s="2" t="s">
        <v>216</v>
      </c>
      <c r="C119" s="36" t="str">
        <f aca="false">IF(NOT(ISBLANK(E119)), (MID(E119,1,2)+0) &amp; "." &amp; (MID(E119,3,2)+0), IF(NOT(ISBLANK(B119)),MID(B119,6,40),""))</f>
        <v>3.5</v>
      </c>
      <c r="D119" s="2" t="s">
        <v>220</v>
      </c>
      <c r="E119" s="2" t="s">
        <v>233</v>
      </c>
      <c r="F119" s="2" t="s">
        <v>234</v>
      </c>
      <c r="G119" s="16" t="n">
        <v>70500</v>
      </c>
      <c r="H119" s="17" t="n">
        <v>70500</v>
      </c>
      <c r="I119" s="18" t="n">
        <v>0</v>
      </c>
      <c r="J119" s="18" t="n">
        <v>0</v>
      </c>
      <c r="K119" s="35" t="n">
        <v>0</v>
      </c>
    </row>
    <row r="120" customFormat="false" ht="15" hidden="false" customHeight="true" outlineLevel="3" collapsed="false">
      <c r="A120" s="2" t="s">
        <v>160</v>
      </c>
      <c r="B120" s="2" t="s">
        <v>216</v>
      </c>
      <c r="C120" s="36" t="str">
        <f aca="false">IF(NOT(ISBLANK(E120)), (MID(E120,1,2)+0) &amp; "." &amp; (MID(E120,3,2)+0), IF(NOT(ISBLANK(B120)),MID(B120,6,40),""))</f>
        <v>3.5</v>
      </c>
      <c r="D120" s="2" t="s">
        <v>27</v>
      </c>
      <c r="E120" s="2" t="s">
        <v>235</v>
      </c>
      <c r="F120" s="2" t="s">
        <v>236</v>
      </c>
      <c r="G120" s="16" t="n">
        <v>10000</v>
      </c>
      <c r="H120" s="17" t="n">
        <v>10000</v>
      </c>
      <c r="I120" s="18" t="n">
        <v>0</v>
      </c>
      <c r="J120" s="18" t="n">
        <v>0</v>
      </c>
      <c r="K120" s="35" t="n">
        <v>0</v>
      </c>
    </row>
    <row r="121" customFormat="false" ht="15" hidden="false" customHeight="true" outlineLevel="3" collapsed="false">
      <c r="A121" s="2" t="s">
        <v>160</v>
      </c>
      <c r="B121" s="2" t="s">
        <v>216</v>
      </c>
      <c r="C121" s="36" t="str">
        <f aca="false">IF(NOT(ISBLANK(E121)), (MID(E121,1,2)+0) &amp; "." &amp; (MID(E121,3,2)+0), IF(NOT(ISBLANK(B121)),MID(B121,6,40),""))</f>
        <v>3.5</v>
      </c>
      <c r="D121" s="2" t="s">
        <v>220</v>
      </c>
      <c r="E121" s="2" t="s">
        <v>237</v>
      </c>
      <c r="F121" s="2" t="s">
        <v>238</v>
      </c>
      <c r="G121" s="16" t="n">
        <v>175000</v>
      </c>
      <c r="H121" s="17" t="n">
        <v>0</v>
      </c>
      <c r="I121" s="18" t="n">
        <v>175000</v>
      </c>
      <c r="J121" s="18" t="n">
        <v>0</v>
      </c>
      <c r="K121" s="35" t="n">
        <v>0</v>
      </c>
    </row>
    <row r="122" customFormat="false" ht="15" hidden="false" customHeight="true" outlineLevel="3" collapsed="false">
      <c r="A122" s="2" t="s">
        <v>160</v>
      </c>
      <c r="B122" s="2" t="s">
        <v>216</v>
      </c>
      <c r="C122" s="36" t="str">
        <f aca="false">IF(NOT(ISBLANK(E122)), (MID(E122,1,2)+0) &amp; "." &amp; (MID(E122,3,2)+0), IF(NOT(ISBLANK(B122)),MID(B122,6,40),""))</f>
        <v>3.5</v>
      </c>
      <c r="D122" s="2" t="s">
        <v>220</v>
      </c>
      <c r="E122" s="2" t="s">
        <v>239</v>
      </c>
      <c r="F122" s="2" t="s">
        <v>240</v>
      </c>
      <c r="G122" s="16" t="n">
        <v>29030</v>
      </c>
      <c r="H122" s="17" t="n">
        <v>0</v>
      </c>
      <c r="I122" s="18" t="n">
        <v>29030</v>
      </c>
      <c r="J122" s="18" t="n">
        <v>0</v>
      </c>
      <c r="K122" s="35" t="n">
        <v>0</v>
      </c>
    </row>
    <row r="123" customFormat="false" ht="15" hidden="false" customHeight="true" outlineLevel="2" collapsed="false">
      <c r="A123" s="2"/>
      <c r="B123" s="2" t="s">
        <v>241</v>
      </c>
      <c r="C123" s="36" t="str">
        <f aca="false">IF(NOT(ISBLANK(E123)), (MID(E123,1,2)+0) &amp; "." &amp; (MID(E123,3,2)+0), IF(NOT(ISBLANK(B123)),MID(B123,6,40),""))</f>
        <v>Vocació internacional Resultat</v>
      </c>
      <c r="D123" s="2"/>
      <c r="E123" s="2"/>
      <c r="F123" s="2"/>
      <c r="G123" s="20" t="n">
        <f aca="false">SUBTOTAL(9,$G$112:$G$122)</f>
        <v>865397</v>
      </c>
      <c r="H123" s="21" t="n">
        <f aca="false">SUBTOTAL(9,$H$112:$H$122)</f>
        <v>255137</v>
      </c>
      <c r="I123" s="21" t="n">
        <f aca="false">SUBTOTAL(9,$I$112:$I$122)</f>
        <v>610260</v>
      </c>
      <c r="J123" s="21" t="n">
        <f aca="false">SUBTOTAL(9,$J$112:$J$122)</f>
        <v>0</v>
      </c>
      <c r="K123" s="37" t="n">
        <f aca="false">SUBTOTAL(9,$K$112:$K$122)</f>
        <v>0</v>
      </c>
    </row>
    <row r="124" customFormat="false" ht="15" hidden="false" customHeight="true" outlineLevel="2" collapsed="false">
      <c r="A124" s="2"/>
      <c r="B124" s="2"/>
      <c r="C124" s="38"/>
      <c r="D124" s="39"/>
      <c r="E124" s="39"/>
      <c r="F124" s="39"/>
      <c r="G124" s="40"/>
      <c r="H124" s="41"/>
      <c r="I124" s="41"/>
      <c r="J124" s="41"/>
      <c r="K124" s="42"/>
    </row>
    <row r="125" customFormat="false" ht="15" hidden="false" customHeight="true" outlineLevel="1" collapsed="false">
      <c r="A125" s="2" t="s">
        <v>242</v>
      </c>
      <c r="B125" s="2"/>
      <c r="C125" s="38" t="str">
        <f aca="false">"TOTAL PROGRAMA " &amp; UPPER(MID(A122,2,100))</f>
        <v>TOTAL PROGRAMA 3 RELACIÓ AMB EL TERRITORI I INTERNACIONALITZACIÓ</v>
      </c>
      <c r="D125" s="39"/>
      <c r="E125" s="39"/>
      <c r="F125" s="39"/>
      <c r="G125" s="43" t="n">
        <f aca="false">SUBTOTAL(9,$G$86:$G$123)</f>
        <v>2906098.71</v>
      </c>
      <c r="H125" s="44" t="n">
        <f aca="false">SUBTOTAL(9,$H$86:$H$123)</f>
        <v>1811480</v>
      </c>
      <c r="I125" s="44" t="n">
        <f aca="false">SUBTOTAL(9,$I$86:$I$123)</f>
        <v>990284</v>
      </c>
      <c r="J125" s="44" t="n">
        <f aca="false">SUBTOTAL(9,$J$86:$J$123)</f>
        <v>0</v>
      </c>
      <c r="K125" s="45" t="n">
        <f aca="false">SUBTOTAL(9,$K$86:$K$123)</f>
        <v>104334.71</v>
      </c>
    </row>
    <row r="126" customFormat="false" ht="15" hidden="false" customHeight="true" outlineLevel="1" collapsed="false">
      <c r="A126" s="2"/>
      <c r="B126" s="2"/>
      <c r="C126" s="28"/>
      <c r="D126" s="29"/>
      <c r="E126" s="29"/>
      <c r="F126" s="29"/>
      <c r="G126" s="30"/>
      <c r="H126" s="31"/>
      <c r="I126" s="31"/>
      <c r="J126" s="31"/>
      <c r="K126" s="32"/>
    </row>
    <row r="127" customFormat="false" ht="15" hidden="false" customHeight="true" outlineLevel="1" collapsed="false">
      <c r="A127" s="2"/>
      <c r="B127" s="2"/>
      <c r="C127" s="34" t="str">
        <f aca="false">MID(A129,2,100)</f>
        <v>4 Comunitat universitària i polítiques transversals</v>
      </c>
      <c r="D127" s="2"/>
      <c r="E127" s="2"/>
      <c r="F127" s="2"/>
      <c r="G127" s="16"/>
      <c r="H127" s="17"/>
      <c r="I127" s="18"/>
      <c r="J127" s="18"/>
      <c r="K127" s="35"/>
    </row>
    <row r="128" customFormat="false" ht="15" hidden="false" customHeight="true" outlineLevel="1" collapsed="false">
      <c r="A128" s="2"/>
      <c r="B128" s="2"/>
      <c r="C128" s="36"/>
      <c r="D128" s="2"/>
      <c r="E128" s="2"/>
      <c r="F128" s="2"/>
      <c r="G128" s="16"/>
      <c r="H128" s="17"/>
      <c r="I128" s="18"/>
      <c r="J128" s="18"/>
      <c r="K128" s="35"/>
    </row>
    <row r="129" customFormat="false" ht="15" hidden="false" customHeight="true" outlineLevel="3" collapsed="false">
      <c r="A129" s="2" t="s">
        <v>243</v>
      </c>
      <c r="B129" s="2" t="s">
        <v>244</v>
      </c>
      <c r="C129" s="36" t="str">
        <f aca="false">IF(NOT(ISBLANK(E129)), (MID(E129,1,2)+0) &amp; "." &amp; (MID(E129,3,2)+0), IF(NOT(ISBLANK(B129)),MID(B129,6,40),""))</f>
        <v>4.1</v>
      </c>
      <c r="D129" s="2" t="s">
        <v>37</v>
      </c>
      <c r="E129" s="2" t="s">
        <v>245</v>
      </c>
      <c r="F129" s="2" t="s">
        <v>246</v>
      </c>
      <c r="G129" s="16" t="n">
        <v>195207</v>
      </c>
      <c r="H129" s="17" t="n">
        <v>186187</v>
      </c>
      <c r="I129" s="18" t="n">
        <v>0</v>
      </c>
      <c r="J129" s="18" t="n">
        <v>0</v>
      </c>
      <c r="K129" s="35" t="n">
        <v>9020</v>
      </c>
    </row>
    <row r="130" customFormat="false" ht="15" hidden="false" customHeight="true" outlineLevel="3" collapsed="false">
      <c r="A130" s="2" t="s">
        <v>243</v>
      </c>
      <c r="B130" s="2" t="s">
        <v>244</v>
      </c>
      <c r="C130" s="36" t="str">
        <f aca="false">IF(NOT(ISBLANK(E130)), (MID(E130,1,2)+0) &amp; "." &amp; (MID(E130,3,2)+0), IF(NOT(ISBLANK(B130)),MID(B130,6,40),""))</f>
        <v>4.1</v>
      </c>
      <c r="D130" s="2" t="s">
        <v>247</v>
      </c>
      <c r="E130" s="2" t="s">
        <v>248</v>
      </c>
      <c r="F130" s="2" t="s">
        <v>249</v>
      </c>
      <c r="G130" s="16" t="n">
        <v>16310</v>
      </c>
      <c r="H130" s="17" t="n">
        <v>16310</v>
      </c>
      <c r="I130" s="18" t="n">
        <v>0</v>
      </c>
      <c r="J130" s="18" t="n">
        <v>0</v>
      </c>
      <c r="K130" s="35" t="n">
        <v>0</v>
      </c>
    </row>
    <row r="131" customFormat="false" ht="15" hidden="false" customHeight="true" outlineLevel="3" collapsed="false">
      <c r="A131" s="2" t="s">
        <v>243</v>
      </c>
      <c r="B131" s="2" t="s">
        <v>244</v>
      </c>
      <c r="C131" s="36" t="str">
        <f aca="false">IF(NOT(ISBLANK(E131)), (MID(E131,1,2)+0) &amp; "." &amp; (MID(E131,3,2)+0), IF(NOT(ISBLANK(B131)),MID(B131,6,40),""))</f>
        <v>4.1</v>
      </c>
      <c r="D131" s="2" t="s">
        <v>250</v>
      </c>
      <c r="E131" s="2" t="s">
        <v>251</v>
      </c>
      <c r="F131" s="2" t="s">
        <v>252</v>
      </c>
      <c r="G131" s="16" t="n">
        <v>86397</v>
      </c>
      <c r="H131" s="17" t="n">
        <v>58397</v>
      </c>
      <c r="I131" s="18" t="n">
        <v>28000</v>
      </c>
      <c r="J131" s="18" t="n">
        <v>0</v>
      </c>
      <c r="K131" s="35" t="n">
        <v>0</v>
      </c>
    </row>
    <row r="132" customFormat="false" ht="15" hidden="false" customHeight="true" outlineLevel="3" collapsed="false">
      <c r="A132" s="2" t="s">
        <v>243</v>
      </c>
      <c r="B132" s="2" t="s">
        <v>244</v>
      </c>
      <c r="C132" s="36" t="str">
        <f aca="false">IF(NOT(ISBLANK(E132)), (MID(E132,1,2)+0) &amp; "." &amp; (MID(E132,3,2)+0), IF(NOT(ISBLANK(B132)),MID(B132,6,40),""))</f>
        <v>4.1</v>
      </c>
      <c r="D132" s="2" t="s">
        <v>253</v>
      </c>
      <c r="E132" s="2" t="s">
        <v>254</v>
      </c>
      <c r="F132" s="2" t="s">
        <v>255</v>
      </c>
      <c r="G132" s="16" t="n">
        <v>89618.3</v>
      </c>
      <c r="H132" s="17" t="n">
        <v>78000</v>
      </c>
      <c r="I132" s="18" t="n">
        <v>11618.3</v>
      </c>
      <c r="J132" s="18" t="n">
        <v>0</v>
      </c>
      <c r="K132" s="35" t="n">
        <v>0</v>
      </c>
    </row>
    <row r="133" customFormat="false" ht="15" hidden="false" customHeight="true" outlineLevel="3" collapsed="false">
      <c r="A133" s="2" t="s">
        <v>243</v>
      </c>
      <c r="B133" s="2" t="s">
        <v>244</v>
      </c>
      <c r="C133" s="36" t="str">
        <f aca="false">IF(NOT(ISBLANK(E133)), (MID(E133,1,2)+0) &amp; "." &amp; (MID(E133,3,2)+0), IF(NOT(ISBLANK(B133)),MID(B133,6,40),""))</f>
        <v>4.1</v>
      </c>
      <c r="D133" s="2" t="s">
        <v>37</v>
      </c>
      <c r="E133" s="2" t="s">
        <v>256</v>
      </c>
      <c r="F133" s="2" t="s">
        <v>257</v>
      </c>
      <c r="G133" s="16" t="n">
        <v>20000</v>
      </c>
      <c r="H133" s="17" t="n">
        <v>20000</v>
      </c>
      <c r="I133" s="18" t="n">
        <v>0</v>
      </c>
      <c r="J133" s="18" t="n">
        <v>0</v>
      </c>
      <c r="K133" s="35" t="n">
        <v>0</v>
      </c>
    </row>
    <row r="134" customFormat="false" ht="15" hidden="false" customHeight="true" outlineLevel="3" collapsed="false">
      <c r="A134" s="2" t="s">
        <v>243</v>
      </c>
      <c r="B134" s="2" t="s">
        <v>244</v>
      </c>
      <c r="C134" s="36" t="str">
        <f aca="false">IF(NOT(ISBLANK(E134)), (MID(E134,1,2)+0) &amp; "." &amp; (MID(E134,3,2)+0), IF(NOT(ISBLANK(B134)),MID(B134,6,40),""))</f>
        <v>4.1</v>
      </c>
      <c r="D134" s="2" t="s">
        <v>253</v>
      </c>
      <c r="E134" s="2" t="s">
        <v>258</v>
      </c>
      <c r="F134" s="2" t="s">
        <v>259</v>
      </c>
      <c r="G134" s="16" t="n">
        <v>1100</v>
      </c>
      <c r="H134" s="17" t="n">
        <v>1100</v>
      </c>
      <c r="I134" s="18" t="n">
        <v>0</v>
      </c>
      <c r="J134" s="18" t="n">
        <v>0</v>
      </c>
      <c r="K134" s="35" t="n">
        <v>0</v>
      </c>
    </row>
    <row r="135" customFormat="false" ht="15" hidden="false" customHeight="true" outlineLevel="3" collapsed="false">
      <c r="A135" s="2" t="s">
        <v>243</v>
      </c>
      <c r="B135" s="2" t="s">
        <v>244</v>
      </c>
      <c r="C135" s="36" t="str">
        <f aca="false">IF(NOT(ISBLANK(E135)), (MID(E135,1,2)+0) &amp; "." &amp; (MID(E135,3,2)+0), IF(NOT(ISBLANK(B135)),MID(B135,6,40),""))</f>
        <v>4.1</v>
      </c>
      <c r="D135" s="2" t="s">
        <v>37</v>
      </c>
      <c r="E135" s="2" t="s">
        <v>260</v>
      </c>
      <c r="F135" s="2" t="s">
        <v>261</v>
      </c>
      <c r="G135" s="16" t="n">
        <v>20000</v>
      </c>
      <c r="H135" s="17" t="n">
        <v>20000</v>
      </c>
      <c r="I135" s="18" t="n">
        <v>0</v>
      </c>
      <c r="J135" s="18" t="n">
        <v>0</v>
      </c>
      <c r="K135" s="35" t="n">
        <v>0</v>
      </c>
    </row>
    <row r="136" customFormat="false" ht="15" hidden="false" customHeight="true" outlineLevel="2" collapsed="false">
      <c r="A136" s="2"/>
      <c r="B136" s="2" t="s">
        <v>262</v>
      </c>
      <c r="C136" s="36" t="str">
        <f aca="false">IF(NOT(ISBLANK(E136)), (MID(E136,1,2)+0) &amp; "." &amp; (MID(E136,3,2)+0), IF(NOT(ISBLANK(B136)),MID(B136,6,40),""))</f>
        <v>Política i model de gestió de RRHH Resul</v>
      </c>
      <c r="D136" s="2"/>
      <c r="E136" s="2"/>
      <c r="F136" s="2"/>
      <c r="G136" s="20" t="n">
        <f aca="false">SUBTOTAL(9,$G$129:$G$135)</f>
        <v>428632.3</v>
      </c>
      <c r="H136" s="21" t="n">
        <f aca="false">SUBTOTAL(9,$H$129:$H$135)</f>
        <v>379994</v>
      </c>
      <c r="I136" s="21" t="n">
        <f aca="false">SUBTOTAL(9,$I$129:$I$135)</f>
        <v>39618.3</v>
      </c>
      <c r="J136" s="21" t="n">
        <f aca="false">SUBTOTAL(9,$J$129:$J$135)</f>
        <v>0</v>
      </c>
      <c r="K136" s="37" t="n">
        <f aca="false">SUBTOTAL(9,$K$129:$K$135)</f>
        <v>9020</v>
      </c>
    </row>
    <row r="137" customFormat="false" ht="15" hidden="false" customHeight="true" outlineLevel="2" collapsed="false">
      <c r="A137" s="2"/>
      <c r="B137" s="2"/>
      <c r="C137" s="36"/>
      <c r="D137" s="2"/>
      <c r="E137" s="2"/>
      <c r="F137" s="2"/>
      <c r="G137" s="20"/>
      <c r="H137" s="21"/>
      <c r="I137" s="21"/>
      <c r="J137" s="21"/>
      <c r="K137" s="37"/>
    </row>
    <row r="138" customFormat="false" ht="15" hidden="false" customHeight="true" outlineLevel="3" collapsed="false">
      <c r="A138" s="2" t="s">
        <v>243</v>
      </c>
      <c r="B138" s="2" t="s">
        <v>263</v>
      </c>
      <c r="C138" s="36" t="str">
        <f aca="false">IF(NOT(ISBLANK(E138)), (MID(E138,1,2)+0) &amp; "." &amp; (MID(E138,3,2)+0), IF(NOT(ISBLANK(B138)),MID(B138,6,40),""))</f>
        <v>4.2</v>
      </c>
      <c r="D138" s="2" t="s">
        <v>264</v>
      </c>
      <c r="E138" s="2" t="s">
        <v>265</v>
      </c>
      <c r="F138" s="2" t="s">
        <v>266</v>
      </c>
      <c r="G138" s="16" t="n">
        <v>58445</v>
      </c>
      <c r="H138" s="17" t="n">
        <v>4607.5</v>
      </c>
      <c r="I138" s="18" t="n">
        <v>9500</v>
      </c>
      <c r="J138" s="18" t="n">
        <v>0</v>
      </c>
      <c r="K138" s="35" t="n">
        <v>44337.5</v>
      </c>
    </row>
    <row r="139" customFormat="false" ht="15" hidden="false" customHeight="true" outlineLevel="3" collapsed="false">
      <c r="A139" s="2" t="s">
        <v>243</v>
      </c>
      <c r="B139" s="2" t="s">
        <v>263</v>
      </c>
      <c r="C139" s="36" t="str">
        <f aca="false">IF(NOT(ISBLANK(E139)), (MID(E139,1,2)+0) &amp; "." &amp; (MID(E139,3,2)+0), IF(NOT(ISBLANK(B139)),MID(B139,6,40),""))</f>
        <v>4.2</v>
      </c>
      <c r="D139" s="2" t="s">
        <v>192</v>
      </c>
      <c r="E139" s="2" t="s">
        <v>267</v>
      </c>
      <c r="F139" s="2" t="s">
        <v>268</v>
      </c>
      <c r="G139" s="16" t="n">
        <v>118454.35</v>
      </c>
      <c r="H139" s="17" t="n">
        <v>0</v>
      </c>
      <c r="I139" s="18" t="n">
        <v>25000</v>
      </c>
      <c r="J139" s="18" t="n">
        <v>0</v>
      </c>
      <c r="K139" s="35" t="n">
        <v>93454.35</v>
      </c>
    </row>
    <row r="140" customFormat="false" ht="15" hidden="false" customHeight="true" outlineLevel="2" collapsed="false">
      <c r="A140" s="2"/>
      <c r="B140" s="2" t="s">
        <v>269</v>
      </c>
      <c r="C140" s="36" t="str">
        <f aca="false">IF(NOT(ISBLANK(E140)), (MID(E140,1,2)+0) &amp; "." &amp; (MID(E140,3,2)+0), IF(NOT(ISBLANK(B140)),MID(B140,6,40),""))</f>
        <v>Cohesió institucional i compromís del pe</v>
      </c>
      <c r="D140" s="2"/>
      <c r="E140" s="2"/>
      <c r="F140" s="2"/>
      <c r="G140" s="20" t="n">
        <f aca="false">SUBTOTAL(9,$G$138:$G$139)</f>
        <v>176899.35</v>
      </c>
      <c r="H140" s="21" t="n">
        <f aca="false">SUBTOTAL(9,$H$138:$H$139)</f>
        <v>4607.5</v>
      </c>
      <c r="I140" s="21" t="n">
        <f aca="false">SUBTOTAL(9,$I$138:$I$139)</f>
        <v>34500</v>
      </c>
      <c r="J140" s="21" t="n">
        <f aca="false">SUBTOTAL(9,$J$138:$J$139)</f>
        <v>0</v>
      </c>
      <c r="K140" s="37" t="n">
        <f aca="false">SUBTOTAL(9,$K$138:$K$139)</f>
        <v>137791.85</v>
      </c>
    </row>
    <row r="141" customFormat="false" ht="15" hidden="false" customHeight="true" outlineLevel="2" collapsed="false">
      <c r="A141" s="2"/>
      <c r="B141" s="2"/>
      <c r="C141" s="36"/>
      <c r="D141" s="2"/>
      <c r="E141" s="2"/>
      <c r="F141" s="2"/>
      <c r="G141" s="20"/>
      <c r="H141" s="21"/>
      <c r="I141" s="21"/>
      <c r="J141" s="21"/>
      <c r="K141" s="37"/>
    </row>
    <row r="142" customFormat="false" ht="15" hidden="false" customHeight="true" outlineLevel="3" collapsed="false">
      <c r="A142" s="2" t="s">
        <v>243</v>
      </c>
      <c r="B142" s="2" t="s">
        <v>270</v>
      </c>
      <c r="C142" s="36" t="str">
        <f aca="false">IF(NOT(ISBLANK(E142)), (MID(E142,1,2)+0) &amp; "." &amp; (MID(E142,3,2)+0), IF(NOT(ISBLANK(B142)),MID(B142,6,40),""))</f>
        <v>4.3</v>
      </c>
      <c r="D142" s="2" t="s">
        <v>271</v>
      </c>
      <c r="E142" s="2" t="s">
        <v>272</v>
      </c>
      <c r="F142" s="2" t="s">
        <v>273</v>
      </c>
      <c r="G142" s="16" t="n">
        <v>6000</v>
      </c>
      <c r="H142" s="17" t="n">
        <v>6000</v>
      </c>
      <c r="I142" s="18" t="n">
        <v>0</v>
      </c>
      <c r="J142" s="18" t="n">
        <v>0</v>
      </c>
      <c r="K142" s="35" t="n">
        <v>0</v>
      </c>
    </row>
    <row r="143" customFormat="false" ht="15" hidden="false" customHeight="true" outlineLevel="3" collapsed="false">
      <c r="A143" s="2" t="s">
        <v>243</v>
      </c>
      <c r="B143" s="2" t="s">
        <v>270</v>
      </c>
      <c r="C143" s="36" t="str">
        <f aca="false">IF(NOT(ISBLANK(E143)), (MID(E143,1,2)+0) &amp; "." &amp; (MID(E143,3,2)+0), IF(NOT(ISBLANK(B143)),MID(B143,6,40),""))</f>
        <v>4.3</v>
      </c>
      <c r="D143" s="2" t="s">
        <v>274</v>
      </c>
      <c r="E143" s="2" t="s">
        <v>275</v>
      </c>
      <c r="F143" s="2" t="s">
        <v>276</v>
      </c>
      <c r="G143" s="16" t="n">
        <v>4347928.08</v>
      </c>
      <c r="H143" s="17" t="n">
        <v>4313228.08</v>
      </c>
      <c r="I143" s="18" t="n">
        <v>34700</v>
      </c>
      <c r="J143" s="18" t="n">
        <v>0</v>
      </c>
      <c r="K143" s="35" t="n">
        <v>0</v>
      </c>
    </row>
    <row r="144" customFormat="false" ht="15" hidden="false" customHeight="true" outlineLevel="3" collapsed="false">
      <c r="A144" s="2" t="s">
        <v>243</v>
      </c>
      <c r="B144" s="2" t="s">
        <v>270</v>
      </c>
      <c r="C144" s="36" t="str">
        <f aca="false">IF(NOT(ISBLANK(E144)), (MID(E144,1,2)+0) &amp; "." &amp; (MID(E144,3,2)+0), IF(NOT(ISBLANK(B144)),MID(B144,6,40),""))</f>
        <v>4.3</v>
      </c>
      <c r="D144" s="2" t="s">
        <v>277</v>
      </c>
      <c r="E144" s="2" t="s">
        <v>278</v>
      </c>
      <c r="F144" s="2" t="s">
        <v>279</v>
      </c>
      <c r="G144" s="16" t="n">
        <v>21000</v>
      </c>
      <c r="H144" s="17" t="n">
        <v>21000</v>
      </c>
      <c r="I144" s="18" t="n">
        <v>0</v>
      </c>
      <c r="J144" s="18" t="n">
        <v>0</v>
      </c>
      <c r="K144" s="35" t="n">
        <v>0</v>
      </c>
    </row>
    <row r="145" customFormat="false" ht="15" hidden="false" customHeight="true" outlineLevel="3" collapsed="false">
      <c r="A145" s="2" t="s">
        <v>243</v>
      </c>
      <c r="B145" s="2" t="s">
        <v>270</v>
      </c>
      <c r="C145" s="36" t="str">
        <f aca="false">IF(NOT(ISBLANK(E145)), (MID(E145,1,2)+0) &amp; "." &amp; (MID(E145,3,2)+0), IF(NOT(ISBLANK(B145)),MID(B145,6,40),""))</f>
        <v>4.3</v>
      </c>
      <c r="D145" s="2" t="s">
        <v>271</v>
      </c>
      <c r="E145" s="2" t="s">
        <v>280</v>
      </c>
      <c r="F145" s="2" t="s">
        <v>281</v>
      </c>
      <c r="G145" s="16" t="n">
        <v>9000</v>
      </c>
      <c r="H145" s="17" t="n">
        <v>4000</v>
      </c>
      <c r="I145" s="18" t="n">
        <v>5000</v>
      </c>
      <c r="J145" s="18" t="n">
        <v>0</v>
      </c>
      <c r="K145" s="35" t="n">
        <v>0</v>
      </c>
    </row>
    <row r="146" customFormat="false" ht="15" hidden="false" customHeight="true" outlineLevel="3" collapsed="false">
      <c r="A146" s="2" t="s">
        <v>243</v>
      </c>
      <c r="B146" s="2" t="s">
        <v>270</v>
      </c>
      <c r="C146" s="36" t="str">
        <f aca="false">IF(NOT(ISBLANK(E146)), (MID(E146,1,2)+0) &amp; "." &amp; (MID(E146,3,2)+0), IF(NOT(ISBLANK(B146)),MID(B146,6,40),""))</f>
        <v>4.3</v>
      </c>
      <c r="D146" s="2" t="s">
        <v>44</v>
      </c>
      <c r="E146" s="2" t="s">
        <v>282</v>
      </c>
      <c r="F146" s="2" t="s">
        <v>283</v>
      </c>
      <c r="G146" s="16" t="n">
        <v>13000</v>
      </c>
      <c r="H146" s="17" t="n">
        <v>13000</v>
      </c>
      <c r="I146" s="18" t="n">
        <v>0</v>
      </c>
      <c r="J146" s="18" t="n">
        <v>0</v>
      </c>
      <c r="K146" s="35" t="n">
        <v>0</v>
      </c>
    </row>
    <row r="147" customFormat="false" ht="15" hidden="false" customHeight="true" outlineLevel="3" collapsed="false">
      <c r="A147" s="2" t="s">
        <v>243</v>
      </c>
      <c r="B147" s="2" t="s">
        <v>270</v>
      </c>
      <c r="C147" s="36" t="str">
        <f aca="false">IF(NOT(ISBLANK(E147)), (MID(E147,1,2)+0) &amp; "." &amp; (MID(E147,3,2)+0), IF(NOT(ISBLANK(B147)),MID(B147,6,40),""))</f>
        <v>4.3</v>
      </c>
      <c r="D147" s="2" t="s">
        <v>44</v>
      </c>
      <c r="E147" s="2" t="s">
        <v>284</v>
      </c>
      <c r="F147" s="2" t="s">
        <v>285</v>
      </c>
      <c r="G147" s="16" t="n">
        <v>1000</v>
      </c>
      <c r="H147" s="17" t="n">
        <v>0</v>
      </c>
      <c r="I147" s="18" t="n">
        <v>0</v>
      </c>
      <c r="J147" s="18" t="n">
        <v>0</v>
      </c>
      <c r="K147" s="35" t="n">
        <v>1000</v>
      </c>
    </row>
    <row r="148" customFormat="false" ht="15" hidden="false" customHeight="true" outlineLevel="2" collapsed="false">
      <c r="A148" s="2"/>
      <c r="B148" s="2" t="s">
        <v>286</v>
      </c>
      <c r="C148" s="36" t="str">
        <f aca="false">IF(NOT(ISBLANK(E148)), (MID(E148,1,2)+0) &amp; "." &amp; (MID(E148,3,2)+0), IF(NOT(ISBLANK(B148)),MID(B148,6,40),""))</f>
        <v>Implicació dels estudiants en la vida un</v>
      </c>
      <c r="D148" s="2"/>
      <c r="E148" s="2"/>
      <c r="F148" s="2"/>
      <c r="G148" s="20" t="n">
        <f aca="false">SUBTOTAL(9,$G$142:$G$147)</f>
        <v>4397928.08</v>
      </c>
      <c r="H148" s="21" t="n">
        <f aca="false">SUBTOTAL(9,$H$142:$H$147)</f>
        <v>4357228.08</v>
      </c>
      <c r="I148" s="21" t="n">
        <f aca="false">SUBTOTAL(9,$I$142:$I$147)</f>
        <v>39700</v>
      </c>
      <c r="J148" s="21" t="n">
        <f aca="false">SUBTOTAL(9,$J$142:$J$147)</f>
        <v>0</v>
      </c>
      <c r="K148" s="37" t="n">
        <f aca="false">SUBTOTAL(9,$K$142:$K$147)</f>
        <v>1000</v>
      </c>
    </row>
    <row r="149" customFormat="false" ht="15" hidden="false" customHeight="true" outlineLevel="2" collapsed="false">
      <c r="A149" s="2"/>
      <c r="B149" s="2"/>
      <c r="C149" s="36"/>
      <c r="D149" s="2"/>
      <c r="E149" s="2"/>
      <c r="F149" s="2"/>
      <c r="G149" s="20"/>
      <c r="H149" s="21"/>
      <c r="I149" s="21"/>
      <c r="J149" s="21"/>
      <c r="K149" s="37"/>
    </row>
    <row r="150" customFormat="false" ht="15" hidden="false" customHeight="true" outlineLevel="3" collapsed="false">
      <c r="A150" s="2" t="s">
        <v>243</v>
      </c>
      <c r="B150" s="2" t="s">
        <v>287</v>
      </c>
      <c r="C150" s="36" t="str">
        <f aca="false">IF(NOT(ISBLANK(E150)), (MID(E150,1,2)+0) &amp; "." &amp; (MID(E150,3,2)+0), IF(NOT(ISBLANK(B150)),MID(B150,6,40),""))</f>
        <v>4.4</v>
      </c>
      <c r="D150" s="2" t="s">
        <v>288</v>
      </c>
      <c r="E150" s="2" t="s">
        <v>289</v>
      </c>
      <c r="F150" s="2" t="s">
        <v>290</v>
      </c>
      <c r="G150" s="16" t="n">
        <v>94087</v>
      </c>
      <c r="H150" s="17" t="n">
        <v>94087</v>
      </c>
      <c r="I150" s="18" t="n">
        <v>0</v>
      </c>
      <c r="J150" s="18" t="n">
        <v>0</v>
      </c>
      <c r="K150" s="35" t="n">
        <v>0</v>
      </c>
    </row>
    <row r="151" customFormat="false" ht="15" hidden="false" customHeight="true" outlineLevel="3" collapsed="false">
      <c r="A151" s="2" t="s">
        <v>243</v>
      </c>
      <c r="B151" s="2" t="s">
        <v>287</v>
      </c>
      <c r="C151" s="36" t="str">
        <f aca="false">IF(NOT(ISBLANK(E151)), (MID(E151,1,2)+0) &amp; "." &amp; (MID(E151,3,2)+0), IF(NOT(ISBLANK(B151)),MID(B151,6,40),""))</f>
        <v>4.4</v>
      </c>
      <c r="D151" s="2" t="s">
        <v>27</v>
      </c>
      <c r="E151" s="2" t="s">
        <v>291</v>
      </c>
      <c r="F151" s="2" t="s">
        <v>292</v>
      </c>
      <c r="G151" s="16" t="n">
        <v>12500</v>
      </c>
      <c r="H151" s="17" t="n">
        <v>12500</v>
      </c>
      <c r="I151" s="18" t="n">
        <v>0</v>
      </c>
      <c r="J151" s="18" t="n">
        <v>0</v>
      </c>
      <c r="K151" s="35" t="n">
        <v>0</v>
      </c>
    </row>
    <row r="152" customFormat="false" ht="15" hidden="false" customHeight="true" outlineLevel="3" collapsed="false">
      <c r="A152" s="2" t="s">
        <v>243</v>
      </c>
      <c r="B152" s="2" t="s">
        <v>287</v>
      </c>
      <c r="C152" s="36" t="str">
        <f aca="false">IF(NOT(ISBLANK(E152)), (MID(E152,1,2)+0) &amp; "." &amp; (MID(E152,3,2)+0), IF(NOT(ISBLANK(B152)),MID(B152,6,40),""))</f>
        <v>4.4</v>
      </c>
      <c r="D152" s="2" t="s">
        <v>293</v>
      </c>
      <c r="E152" s="2" t="s">
        <v>294</v>
      </c>
      <c r="F152" s="2" t="s">
        <v>295</v>
      </c>
      <c r="G152" s="16" t="n">
        <v>32895</v>
      </c>
      <c r="H152" s="17" t="n">
        <v>31895</v>
      </c>
      <c r="I152" s="18" t="n">
        <v>0</v>
      </c>
      <c r="J152" s="18" t="n">
        <v>1000</v>
      </c>
      <c r="K152" s="35" t="n">
        <v>0</v>
      </c>
    </row>
    <row r="153" customFormat="false" ht="15" hidden="false" customHeight="true" outlineLevel="3" collapsed="false">
      <c r="A153" s="2" t="s">
        <v>243</v>
      </c>
      <c r="B153" s="2" t="s">
        <v>287</v>
      </c>
      <c r="C153" s="36" t="str">
        <f aca="false">IF(NOT(ISBLANK(E153)), (MID(E153,1,2)+0) &amp; "." &amp; (MID(E153,3,2)+0), IF(NOT(ISBLANK(B153)),MID(B153,6,40),""))</f>
        <v>4.4</v>
      </c>
      <c r="D153" s="2" t="s">
        <v>27</v>
      </c>
      <c r="E153" s="2" t="s">
        <v>296</v>
      </c>
      <c r="F153" s="2" t="s">
        <v>297</v>
      </c>
      <c r="G153" s="16" t="n">
        <v>17500</v>
      </c>
      <c r="H153" s="17" t="n">
        <v>17000</v>
      </c>
      <c r="I153" s="18" t="n">
        <v>0</v>
      </c>
      <c r="J153" s="18" t="n">
        <v>500</v>
      </c>
      <c r="K153" s="35" t="n">
        <v>0</v>
      </c>
    </row>
    <row r="154" customFormat="false" ht="15" hidden="false" customHeight="true" outlineLevel="3" collapsed="false">
      <c r="A154" s="2" t="s">
        <v>243</v>
      </c>
      <c r="B154" s="2" t="s">
        <v>287</v>
      </c>
      <c r="C154" s="36" t="str">
        <f aca="false">IF(NOT(ISBLANK(E154)), (MID(E154,1,2)+0) &amp; "." &amp; (MID(E154,3,2)+0), IF(NOT(ISBLANK(B154)),MID(B154,6,40),""))</f>
        <v>4.4</v>
      </c>
      <c r="D154" s="2" t="s">
        <v>298</v>
      </c>
      <c r="E154" s="2" t="s">
        <v>299</v>
      </c>
      <c r="F154" s="2" t="s">
        <v>300</v>
      </c>
      <c r="G154" s="16" t="n">
        <v>6498</v>
      </c>
      <c r="H154" s="17" t="n">
        <v>6498</v>
      </c>
      <c r="I154" s="18" t="n">
        <v>0</v>
      </c>
      <c r="J154" s="18" t="n">
        <v>0</v>
      </c>
      <c r="K154" s="35" t="n">
        <v>0</v>
      </c>
    </row>
    <row r="155" customFormat="false" ht="15" hidden="false" customHeight="true" outlineLevel="3" collapsed="false">
      <c r="A155" s="2" t="s">
        <v>243</v>
      </c>
      <c r="B155" s="2" t="s">
        <v>287</v>
      </c>
      <c r="C155" s="36" t="str">
        <f aca="false">IF(NOT(ISBLANK(E155)), (MID(E155,1,2)+0) &amp; "." &amp; (MID(E155,3,2)+0), IF(NOT(ISBLANK(B155)),MID(B155,6,40),""))</f>
        <v>4.4</v>
      </c>
      <c r="D155" s="2" t="s">
        <v>301</v>
      </c>
      <c r="E155" s="2" t="s">
        <v>302</v>
      </c>
      <c r="F155" s="2" t="s">
        <v>303</v>
      </c>
      <c r="G155" s="16" t="n">
        <v>153162.61</v>
      </c>
      <c r="H155" s="17" t="n">
        <v>153162.61</v>
      </c>
      <c r="I155" s="18" t="n">
        <v>0</v>
      </c>
      <c r="J155" s="18" t="n">
        <v>0</v>
      </c>
      <c r="K155" s="35" t="n">
        <v>0</v>
      </c>
    </row>
    <row r="156" customFormat="false" ht="15" hidden="false" customHeight="true" outlineLevel="3" collapsed="false">
      <c r="A156" s="2" t="s">
        <v>243</v>
      </c>
      <c r="B156" s="2" t="s">
        <v>287</v>
      </c>
      <c r="C156" s="36" t="str">
        <f aca="false">IF(NOT(ISBLANK(E156)), (MID(E156,1,2)+0) &amp; "." &amp; (MID(E156,3,2)+0), IF(NOT(ISBLANK(B156)),MID(B156,6,40),""))</f>
        <v>4.4</v>
      </c>
      <c r="D156" s="2" t="s">
        <v>301</v>
      </c>
      <c r="E156" s="2" t="s">
        <v>304</v>
      </c>
      <c r="F156" s="2" t="s">
        <v>305</v>
      </c>
      <c r="G156" s="16" t="n">
        <v>246535.37</v>
      </c>
      <c r="H156" s="17" t="n">
        <v>246535.37</v>
      </c>
      <c r="I156" s="18" t="n">
        <v>0</v>
      </c>
      <c r="J156" s="18" t="n">
        <v>0</v>
      </c>
      <c r="K156" s="35" t="n">
        <v>0</v>
      </c>
    </row>
    <row r="157" customFormat="false" ht="15" hidden="false" customHeight="true" outlineLevel="3" collapsed="false">
      <c r="A157" s="2" t="s">
        <v>243</v>
      </c>
      <c r="B157" s="2" t="s">
        <v>287</v>
      </c>
      <c r="C157" s="36" t="str">
        <f aca="false">IF(NOT(ISBLANK(E157)), (MID(E157,1,2)+0) &amp; "." &amp; (MID(E157,3,2)+0), IF(NOT(ISBLANK(B157)),MID(B157,6,40),""))</f>
        <v>4.4</v>
      </c>
      <c r="D157" s="2" t="s">
        <v>253</v>
      </c>
      <c r="E157" s="2" t="s">
        <v>306</v>
      </c>
      <c r="F157" s="2" t="s">
        <v>307</v>
      </c>
      <c r="G157" s="16" t="n">
        <v>27000</v>
      </c>
      <c r="H157" s="17" t="n">
        <v>27000</v>
      </c>
      <c r="I157" s="18" t="n">
        <v>0</v>
      </c>
      <c r="J157" s="18" t="n">
        <v>0</v>
      </c>
      <c r="K157" s="35" t="n">
        <v>0</v>
      </c>
    </row>
    <row r="158" customFormat="false" ht="15" hidden="false" customHeight="true" outlineLevel="2" collapsed="false">
      <c r="A158" s="2"/>
      <c r="B158" s="2" t="s">
        <v>308</v>
      </c>
      <c r="C158" s="36" t="str">
        <f aca="false">IF(NOT(ISBLANK(E158)), (MID(E158,1,2)+0) &amp; "." &amp; (MID(E158,3,2)+0), IF(NOT(ISBLANK(B158)),MID(B158,6,40),""))</f>
        <v>Qualitat de vida de la comunitat univers</v>
      </c>
      <c r="D158" s="2"/>
      <c r="E158" s="2"/>
      <c r="F158" s="2"/>
      <c r="G158" s="20" t="n">
        <f aca="false">SUBTOTAL(9,$G$150:$G$157)</f>
        <v>590177.98</v>
      </c>
      <c r="H158" s="21" t="n">
        <f aca="false">SUBTOTAL(9,$H$150:$H$157)</f>
        <v>588677.98</v>
      </c>
      <c r="I158" s="21" t="n">
        <f aca="false">SUBTOTAL(9,$I$150:$I$157)</f>
        <v>0</v>
      </c>
      <c r="J158" s="21" t="n">
        <f aca="false">SUBTOTAL(9,$J$150:$J$157)</f>
        <v>1500</v>
      </c>
      <c r="K158" s="37" t="n">
        <f aca="false">SUBTOTAL(9,$K$150:$K$157)</f>
        <v>0</v>
      </c>
    </row>
    <row r="159" customFormat="false" ht="15" hidden="false" customHeight="true" outlineLevel="2" collapsed="false">
      <c r="A159" s="2"/>
      <c r="B159" s="2"/>
      <c r="C159" s="36"/>
      <c r="D159" s="2"/>
      <c r="E159" s="2"/>
      <c r="F159" s="2"/>
      <c r="G159" s="20"/>
      <c r="H159" s="21"/>
      <c r="I159" s="21"/>
      <c r="J159" s="21"/>
      <c r="K159" s="37"/>
    </row>
    <row r="160" customFormat="false" ht="15" hidden="false" customHeight="true" outlineLevel="3" collapsed="false">
      <c r="A160" s="2" t="s">
        <v>243</v>
      </c>
      <c r="B160" s="2" t="s">
        <v>309</v>
      </c>
      <c r="C160" s="36" t="str">
        <f aca="false">IF(NOT(ISBLANK(E160)), (MID(E160,1,2)+0) &amp; "." &amp; (MID(E160,3,2)+0), IF(NOT(ISBLANK(B160)),MID(B160,6,40),""))</f>
        <v>4.5</v>
      </c>
      <c r="D160" s="2" t="s">
        <v>310</v>
      </c>
      <c r="E160" s="2" t="s">
        <v>311</v>
      </c>
      <c r="F160" s="2" t="s">
        <v>312</v>
      </c>
      <c r="G160" s="16" t="n">
        <v>10401.15</v>
      </c>
      <c r="H160" s="17" t="n">
        <v>10401.15</v>
      </c>
      <c r="I160" s="18" t="n">
        <v>0</v>
      </c>
      <c r="J160" s="18" t="n">
        <v>0</v>
      </c>
      <c r="K160" s="35" t="n">
        <v>0</v>
      </c>
    </row>
    <row r="161" customFormat="false" ht="15" hidden="false" customHeight="true" outlineLevel="3" collapsed="false">
      <c r="A161" s="2" t="s">
        <v>243</v>
      </c>
      <c r="B161" s="2" t="s">
        <v>309</v>
      </c>
      <c r="C161" s="36" t="str">
        <f aca="false">IF(NOT(ISBLANK(E161)), (MID(E161,1,2)+0) &amp; "." &amp; (MID(E161,3,2)+0), IF(NOT(ISBLANK(B161)),MID(B161,6,40),""))</f>
        <v>4.5</v>
      </c>
      <c r="D161" s="2" t="s">
        <v>313</v>
      </c>
      <c r="E161" s="2" t="s">
        <v>314</v>
      </c>
      <c r="F161" s="2" t="s">
        <v>315</v>
      </c>
      <c r="G161" s="16" t="n">
        <v>36049</v>
      </c>
      <c r="H161" s="17" t="n">
        <v>9249</v>
      </c>
      <c r="I161" s="18" t="n">
        <v>13000</v>
      </c>
      <c r="J161" s="18" t="n">
        <v>0</v>
      </c>
      <c r="K161" s="35" t="n">
        <v>13800</v>
      </c>
    </row>
    <row r="162" customFormat="false" ht="15" hidden="false" customHeight="true" outlineLevel="2" collapsed="false">
      <c r="A162" s="2"/>
      <c r="B162" s="2" t="s">
        <v>316</v>
      </c>
      <c r="C162" s="36" t="str">
        <f aca="false">IF(NOT(ISBLANK(E162)), (MID(E162,1,2)+0) &amp; "." &amp; (MID(E162,3,2)+0), IF(NOT(ISBLANK(B162)),MID(B162,6,40),""))</f>
        <v>Responsabilitat social i corporativa Res</v>
      </c>
      <c r="D162" s="2"/>
      <c r="E162" s="2"/>
      <c r="F162" s="2"/>
      <c r="G162" s="20" t="n">
        <f aca="false">SUBTOTAL(9,$G$160:$G$161)</f>
        <v>46450.15</v>
      </c>
      <c r="H162" s="21" t="n">
        <f aca="false">SUBTOTAL(9,$H$160:$H$161)</f>
        <v>19650.15</v>
      </c>
      <c r="I162" s="21" t="n">
        <f aca="false">SUBTOTAL(9,$I$160:$I$161)</f>
        <v>13000</v>
      </c>
      <c r="J162" s="21" t="n">
        <f aca="false">SUBTOTAL(9,$J$160:$J$161)</f>
        <v>0</v>
      </c>
      <c r="K162" s="37" t="n">
        <f aca="false">SUBTOTAL(9,$K$160:$K$161)</f>
        <v>13800</v>
      </c>
    </row>
    <row r="163" customFormat="false" ht="15" hidden="false" customHeight="true" outlineLevel="2" collapsed="false">
      <c r="A163" s="2"/>
      <c r="B163" s="2"/>
      <c r="C163" s="38"/>
      <c r="D163" s="39"/>
      <c r="E163" s="39"/>
      <c r="F163" s="39"/>
      <c r="G163" s="40"/>
      <c r="H163" s="41"/>
      <c r="I163" s="41"/>
      <c r="J163" s="41"/>
      <c r="K163" s="42"/>
    </row>
    <row r="164" customFormat="false" ht="15" hidden="false" customHeight="true" outlineLevel="1" collapsed="false">
      <c r="A164" s="2" t="s">
        <v>317</v>
      </c>
      <c r="B164" s="2"/>
      <c r="C164" s="38" t="str">
        <f aca="false">"TOTAL PROGRAMA " &amp; UPPER(MID(A161,2,100))</f>
        <v>TOTAL PROGRAMA 4 COMUNITAT UNIVERSITÀRIA I POLÍTIQUES TRANSVERSALS</v>
      </c>
      <c r="D164" s="39"/>
      <c r="E164" s="39"/>
      <c r="F164" s="39"/>
      <c r="G164" s="43" t="n">
        <f aca="false">SUBTOTAL(9,$G$129:$G$162)</f>
        <v>5640087.86</v>
      </c>
      <c r="H164" s="44" t="n">
        <f aca="false">SUBTOTAL(9,$H$129:$H$162)</f>
        <v>5350157.71</v>
      </c>
      <c r="I164" s="44" t="n">
        <f aca="false">SUBTOTAL(9,$I$129:$I$162)</f>
        <v>126818.3</v>
      </c>
      <c r="J164" s="44" t="n">
        <f aca="false">SUBTOTAL(9,$J$129:$J$162)</f>
        <v>1500</v>
      </c>
      <c r="K164" s="45" t="n">
        <f aca="false">SUBTOTAL(9,$K$129:$K$162)</f>
        <v>161611.85</v>
      </c>
    </row>
    <row r="165" customFormat="false" ht="15" hidden="false" customHeight="true" outlineLevel="1" collapsed="false">
      <c r="A165" s="2"/>
      <c r="B165" s="2"/>
      <c r="C165" s="28"/>
      <c r="D165" s="29"/>
      <c r="E165" s="29"/>
      <c r="F165" s="29"/>
      <c r="G165" s="30"/>
      <c r="H165" s="31"/>
      <c r="I165" s="31"/>
      <c r="J165" s="31"/>
      <c r="K165" s="32"/>
    </row>
    <row r="166" customFormat="false" ht="15" hidden="false" customHeight="true" outlineLevel="1" collapsed="false">
      <c r="A166" s="2"/>
      <c r="B166" s="2"/>
      <c r="C166" s="34" t="str">
        <f aca="false">MID(A190,2,100)</f>
        <v>5 Organització, recursos i serveis Resultat</v>
      </c>
      <c r="D166" s="2"/>
      <c r="E166" s="2"/>
      <c r="F166" s="2"/>
      <c r="G166" s="16"/>
      <c r="H166" s="17"/>
      <c r="I166" s="18"/>
      <c r="J166" s="18"/>
      <c r="K166" s="35"/>
    </row>
    <row r="167" customFormat="false" ht="15" hidden="false" customHeight="true" outlineLevel="1" collapsed="false">
      <c r="A167" s="2"/>
      <c r="B167" s="2"/>
      <c r="C167" s="36"/>
      <c r="D167" s="2"/>
      <c r="E167" s="2"/>
      <c r="F167" s="2"/>
      <c r="G167" s="16"/>
      <c r="H167" s="17"/>
      <c r="I167" s="18"/>
      <c r="J167" s="18"/>
      <c r="K167" s="35"/>
    </row>
    <row r="168" customFormat="false" ht="15" hidden="false" customHeight="true" outlineLevel="3" collapsed="false">
      <c r="A168" s="2" t="s">
        <v>318</v>
      </c>
      <c r="B168" s="2" t="s">
        <v>319</v>
      </c>
      <c r="C168" s="36" t="str">
        <f aca="false">IF(NOT(ISBLANK(E168)), (MID(E168,1,2)+0) &amp; "." &amp; (MID(E168,3,2)+0), IF(NOT(ISBLANK(B168)),MID(B168,6,40),""))</f>
        <v>5.1</v>
      </c>
      <c r="D168" s="2" t="s">
        <v>320</v>
      </c>
      <c r="E168" s="2" t="s">
        <v>321</v>
      </c>
      <c r="F168" s="2" t="s">
        <v>322</v>
      </c>
      <c r="G168" s="16" t="n">
        <v>81267.5</v>
      </c>
      <c r="H168" s="17" t="n">
        <v>81267.5</v>
      </c>
      <c r="I168" s="18" t="n">
        <v>0</v>
      </c>
      <c r="J168" s="18" t="n">
        <v>0</v>
      </c>
      <c r="K168" s="35" t="n">
        <v>0</v>
      </c>
    </row>
    <row r="169" customFormat="false" ht="15" hidden="false" customHeight="true" outlineLevel="3" collapsed="false">
      <c r="A169" s="2" t="s">
        <v>318</v>
      </c>
      <c r="B169" s="2" t="s">
        <v>319</v>
      </c>
      <c r="C169" s="36" t="str">
        <f aca="false">IF(NOT(ISBLANK(E169)), (MID(E169,1,2)+0) &amp; "." &amp; (MID(E169,3,2)+0), IF(NOT(ISBLANK(B169)),MID(B169,6,40),""))</f>
        <v>5.1</v>
      </c>
      <c r="D169" s="2" t="s">
        <v>323</v>
      </c>
      <c r="E169" s="2" t="s">
        <v>324</v>
      </c>
      <c r="F169" s="2" t="s">
        <v>325</v>
      </c>
      <c r="G169" s="16" t="n">
        <v>44100</v>
      </c>
      <c r="H169" s="17" t="n">
        <v>44100</v>
      </c>
      <c r="I169" s="18" t="n">
        <v>0</v>
      </c>
      <c r="J169" s="18" t="n">
        <v>0</v>
      </c>
      <c r="K169" s="35" t="n">
        <v>0</v>
      </c>
    </row>
    <row r="170" customFormat="false" ht="15" hidden="false" customHeight="true" outlineLevel="2" collapsed="false">
      <c r="A170" s="2"/>
      <c r="B170" s="2" t="s">
        <v>326</v>
      </c>
      <c r="C170" s="36" t="str">
        <f aca="false">IF(NOT(ISBLANK(E170)), (MID(E170,1,2)+0) &amp; "." &amp; (MID(E170,3,2)+0), IF(NOT(ISBLANK(B170)),MID(B170,6,40),""))</f>
        <v>Eficiència dels processos de presa i tra</v>
      </c>
      <c r="D170" s="2"/>
      <c r="E170" s="2"/>
      <c r="F170" s="2"/>
      <c r="G170" s="20" t="n">
        <f aca="false">SUBTOTAL(9,$G$168:$G$169)</f>
        <v>125367.5</v>
      </c>
      <c r="H170" s="21" t="n">
        <f aca="false">SUBTOTAL(9,$H$168:$H$169)</f>
        <v>125367.5</v>
      </c>
      <c r="I170" s="21" t="n">
        <f aca="false">SUBTOTAL(9,$I$168:$I$169)</f>
        <v>0</v>
      </c>
      <c r="J170" s="21" t="n">
        <f aca="false">SUBTOTAL(9,$J$168:$J$169)</f>
        <v>0</v>
      </c>
      <c r="K170" s="37" t="n">
        <f aca="false">SUBTOTAL(9,$K$168:$K$169)</f>
        <v>0</v>
      </c>
    </row>
    <row r="171" customFormat="false" ht="15" hidden="false" customHeight="true" outlineLevel="2" collapsed="false">
      <c r="A171" s="2"/>
      <c r="B171" s="2"/>
      <c r="C171" s="36"/>
      <c r="D171" s="2"/>
      <c r="E171" s="2"/>
      <c r="F171" s="2"/>
      <c r="G171" s="20"/>
      <c r="H171" s="21"/>
      <c r="I171" s="21"/>
      <c r="J171" s="21"/>
      <c r="K171" s="37"/>
    </row>
    <row r="172" customFormat="false" ht="15" hidden="false" customHeight="true" outlineLevel="3" collapsed="false">
      <c r="A172" s="2" t="s">
        <v>318</v>
      </c>
      <c r="B172" s="2" t="s">
        <v>327</v>
      </c>
      <c r="C172" s="36" t="str">
        <f aca="false">IF(NOT(ISBLANK(E172)), (MID(E172,1,2)+0) &amp; "." &amp; (MID(E172,3,2)+0), IF(NOT(ISBLANK(B172)),MID(B172,6,40),""))</f>
        <v>5.3</v>
      </c>
      <c r="D172" s="2" t="s">
        <v>328</v>
      </c>
      <c r="E172" s="2" t="s">
        <v>329</v>
      </c>
      <c r="F172" s="2" t="s">
        <v>330</v>
      </c>
      <c r="G172" s="16" t="n">
        <v>218684</v>
      </c>
      <c r="H172" s="17" t="n">
        <v>18684</v>
      </c>
      <c r="I172" s="18" t="n">
        <v>0</v>
      </c>
      <c r="J172" s="18" t="n">
        <v>200000</v>
      </c>
      <c r="K172" s="35" t="n">
        <v>0</v>
      </c>
    </row>
    <row r="173" customFormat="false" ht="15" hidden="false" customHeight="true" outlineLevel="3" collapsed="false">
      <c r="A173" s="2" t="s">
        <v>318</v>
      </c>
      <c r="B173" s="2" t="s">
        <v>327</v>
      </c>
      <c r="C173" s="36" t="str">
        <f aca="false">IF(NOT(ISBLANK(E173)), (MID(E173,1,2)+0) &amp; "." &amp; (MID(E173,3,2)+0), IF(NOT(ISBLANK(B173)),MID(B173,6,40),""))</f>
        <v>5.3</v>
      </c>
      <c r="D173" s="2" t="s">
        <v>328</v>
      </c>
      <c r="E173" s="2" t="s">
        <v>331</v>
      </c>
      <c r="F173" s="2" t="s">
        <v>332</v>
      </c>
      <c r="G173" s="16" t="n">
        <v>70000</v>
      </c>
      <c r="H173" s="17" t="n">
        <v>0</v>
      </c>
      <c r="I173" s="18" t="n">
        <v>0</v>
      </c>
      <c r="J173" s="18" t="n">
        <v>70000</v>
      </c>
      <c r="K173" s="35" t="n">
        <v>0</v>
      </c>
    </row>
    <row r="174" customFormat="false" ht="15" hidden="false" customHeight="true" outlineLevel="3" collapsed="false">
      <c r="A174" s="2" t="s">
        <v>318</v>
      </c>
      <c r="B174" s="2" t="s">
        <v>327</v>
      </c>
      <c r="C174" s="36" t="str">
        <f aca="false">IF(NOT(ISBLANK(E174)), (MID(E174,1,2)+0) &amp; "." &amp; (MID(E174,3,2)+0), IF(NOT(ISBLANK(B174)),MID(B174,6,40),""))</f>
        <v>5.3</v>
      </c>
      <c r="D174" s="2" t="s">
        <v>247</v>
      </c>
      <c r="E174" s="2" t="s">
        <v>333</v>
      </c>
      <c r="F174" s="2" t="s">
        <v>334</v>
      </c>
      <c r="G174" s="16" t="n">
        <v>15200</v>
      </c>
      <c r="H174" s="17" t="n">
        <v>15200</v>
      </c>
      <c r="I174" s="18" t="n">
        <v>0</v>
      </c>
      <c r="J174" s="18" t="n">
        <v>0</v>
      </c>
      <c r="K174" s="35" t="n">
        <v>0</v>
      </c>
    </row>
    <row r="175" customFormat="false" ht="15" hidden="false" customHeight="true" outlineLevel="2" collapsed="false">
      <c r="A175" s="2"/>
      <c r="B175" s="2" t="s">
        <v>335</v>
      </c>
      <c r="C175" s="36" t="str">
        <f aca="false">IF(NOT(ISBLANK(E175)), (MID(E175,1,2)+0) &amp; "." &amp; (MID(E175,3,2)+0), IF(NOT(ISBLANK(B175)),MID(B175,6,40),""))</f>
        <v>Potenciació de l'ús de les TIC als serve</v>
      </c>
      <c r="D175" s="2"/>
      <c r="E175" s="2"/>
      <c r="F175" s="2"/>
      <c r="G175" s="20" t="n">
        <f aca="false">SUBTOTAL(9,$G$172:$G$174)</f>
        <v>303884</v>
      </c>
      <c r="H175" s="21" t="n">
        <f aca="false">SUBTOTAL(9,$H$172:$H$174)</f>
        <v>33884</v>
      </c>
      <c r="I175" s="21" t="n">
        <f aca="false">SUBTOTAL(9,$I$172:$I$174)</f>
        <v>0</v>
      </c>
      <c r="J175" s="21" t="n">
        <f aca="false">SUBTOTAL(9,$J$172:$J$174)</f>
        <v>270000</v>
      </c>
      <c r="K175" s="37" t="n">
        <f aca="false">SUBTOTAL(9,$K$172:$K$174)</f>
        <v>0</v>
      </c>
    </row>
    <row r="176" customFormat="false" ht="15" hidden="false" customHeight="true" outlineLevel="2" collapsed="false">
      <c r="A176" s="2"/>
      <c r="B176" s="2"/>
      <c r="C176" s="36"/>
      <c r="D176" s="2"/>
      <c r="E176" s="2"/>
      <c r="F176" s="2"/>
      <c r="G176" s="20"/>
      <c r="H176" s="21"/>
      <c r="I176" s="21"/>
      <c r="J176" s="21"/>
      <c r="K176" s="37"/>
    </row>
    <row r="177" customFormat="false" ht="15" hidden="false" customHeight="true" outlineLevel="3" collapsed="false">
      <c r="A177" s="2" t="s">
        <v>318</v>
      </c>
      <c r="B177" s="2" t="s">
        <v>336</v>
      </c>
      <c r="C177" s="36" t="str">
        <f aca="false">IF(NOT(ISBLANK(E177)), (MID(E177,1,2)+0) &amp; "." &amp; (MID(E177,3,2)+0), IF(NOT(ISBLANK(B177)),MID(B177,6,40),""))</f>
        <v>5.4</v>
      </c>
      <c r="D177" s="2" t="s">
        <v>337</v>
      </c>
      <c r="E177" s="2" t="s">
        <v>338</v>
      </c>
      <c r="F177" s="2" t="s">
        <v>339</v>
      </c>
      <c r="G177" s="16" t="n">
        <v>89611</v>
      </c>
      <c r="H177" s="17" t="n">
        <v>89611</v>
      </c>
      <c r="I177" s="18" t="n">
        <v>0</v>
      </c>
      <c r="J177" s="18" t="n">
        <v>0</v>
      </c>
      <c r="K177" s="35" t="n">
        <v>0</v>
      </c>
    </row>
    <row r="178" customFormat="false" ht="15" hidden="false" customHeight="true" outlineLevel="3" collapsed="false">
      <c r="A178" s="2" t="s">
        <v>318</v>
      </c>
      <c r="B178" s="2" t="s">
        <v>336</v>
      </c>
      <c r="C178" s="36" t="str">
        <f aca="false">IF(NOT(ISBLANK(E178)), (MID(E178,1,2)+0) &amp; "." &amp; (MID(E178,3,2)+0), IF(NOT(ISBLANK(B178)),MID(B178,6,40),""))</f>
        <v>5.4</v>
      </c>
      <c r="D178" s="2" t="s">
        <v>340</v>
      </c>
      <c r="E178" s="2" t="s">
        <v>341</v>
      </c>
      <c r="F178" s="2" t="s">
        <v>342</v>
      </c>
      <c r="G178" s="16" t="n">
        <v>932872</v>
      </c>
      <c r="H178" s="17" t="n">
        <v>771513</v>
      </c>
      <c r="I178" s="18" t="n">
        <v>59699</v>
      </c>
      <c r="J178" s="18" t="n">
        <v>100000</v>
      </c>
      <c r="K178" s="35" t="n">
        <v>1660</v>
      </c>
    </row>
    <row r="179" customFormat="false" ht="15" hidden="false" customHeight="true" outlineLevel="3" collapsed="false">
      <c r="A179" s="2" t="s">
        <v>318</v>
      </c>
      <c r="B179" s="2" t="s">
        <v>336</v>
      </c>
      <c r="C179" s="36" t="str">
        <f aca="false">IF(NOT(ISBLANK(E179)), (MID(E179,1,2)+0) &amp; "." &amp; (MID(E179,3,2)+0), IF(NOT(ISBLANK(B179)),MID(B179,6,40),""))</f>
        <v>5.4</v>
      </c>
      <c r="D179" s="2" t="s">
        <v>340</v>
      </c>
      <c r="E179" s="2" t="s">
        <v>343</v>
      </c>
      <c r="F179" s="2" t="s">
        <v>344</v>
      </c>
      <c r="G179" s="16" t="n">
        <v>38842</v>
      </c>
      <c r="H179" s="17" t="n">
        <v>38842</v>
      </c>
      <c r="I179" s="18" t="n">
        <v>0</v>
      </c>
      <c r="J179" s="18" t="n">
        <v>0</v>
      </c>
      <c r="K179" s="35" t="n">
        <v>0</v>
      </c>
    </row>
    <row r="180" customFormat="false" ht="15" hidden="false" customHeight="true" outlineLevel="3" collapsed="false">
      <c r="A180" s="2" t="s">
        <v>318</v>
      </c>
      <c r="B180" s="2" t="s">
        <v>336</v>
      </c>
      <c r="C180" s="36" t="str">
        <f aca="false">IF(NOT(ISBLANK(E180)), (MID(E180,1,2)+0) &amp; "." &amp; (MID(E180,3,2)+0), IF(NOT(ISBLANK(B180)),MID(B180,6,40),""))</f>
        <v>5.4</v>
      </c>
      <c r="D180" s="2" t="s">
        <v>345</v>
      </c>
      <c r="E180" s="2" t="s">
        <v>346</v>
      </c>
      <c r="F180" s="2" t="s">
        <v>347</v>
      </c>
      <c r="G180" s="16" t="n">
        <v>9250</v>
      </c>
      <c r="H180" s="17" t="n">
        <v>9250</v>
      </c>
      <c r="I180" s="18" t="n">
        <v>0</v>
      </c>
      <c r="J180" s="18" t="n">
        <v>0</v>
      </c>
      <c r="K180" s="35" t="n">
        <v>0</v>
      </c>
    </row>
    <row r="181" customFormat="false" ht="15" hidden="false" customHeight="true" outlineLevel="3" collapsed="false">
      <c r="A181" s="2" t="s">
        <v>318</v>
      </c>
      <c r="B181" s="2" t="s">
        <v>336</v>
      </c>
      <c r="C181" s="36" t="str">
        <f aca="false">IF(NOT(ISBLANK(E181)), (MID(E181,1,2)+0) &amp; "." &amp; (MID(E181,3,2)+0), IF(NOT(ISBLANK(B181)),MID(B181,6,40),""))</f>
        <v>5.4</v>
      </c>
      <c r="D181" s="2" t="s">
        <v>345</v>
      </c>
      <c r="E181" s="2" t="s">
        <v>348</v>
      </c>
      <c r="F181" s="2" t="s">
        <v>349</v>
      </c>
      <c r="G181" s="16" t="n">
        <v>439300</v>
      </c>
      <c r="H181" s="17" t="n">
        <v>0</v>
      </c>
      <c r="I181" s="18" t="n">
        <v>0</v>
      </c>
      <c r="J181" s="18" t="n">
        <v>439300</v>
      </c>
      <c r="K181" s="35" t="n">
        <v>0</v>
      </c>
    </row>
    <row r="182" customFormat="false" ht="15" hidden="false" customHeight="true" outlineLevel="3" collapsed="false">
      <c r="A182" s="2" t="s">
        <v>318</v>
      </c>
      <c r="B182" s="2" t="s">
        <v>336</v>
      </c>
      <c r="C182" s="36" t="str">
        <f aca="false">IF(NOT(ISBLANK(E182)), (MID(E182,1,2)+0) &amp; "." &amp; (MID(E182,3,2)+0), IF(NOT(ISBLANK(B182)),MID(B182,6,40),""))</f>
        <v>5.4</v>
      </c>
      <c r="D182" s="2" t="s">
        <v>345</v>
      </c>
      <c r="E182" s="2" t="s">
        <v>350</v>
      </c>
      <c r="F182" s="2" t="s">
        <v>351</v>
      </c>
      <c r="G182" s="16" t="n">
        <v>170000</v>
      </c>
      <c r="H182" s="17" t="n">
        <v>0</v>
      </c>
      <c r="I182" s="18" t="n">
        <v>0</v>
      </c>
      <c r="J182" s="18" t="n">
        <v>0</v>
      </c>
      <c r="K182" s="35" t="n">
        <v>170000</v>
      </c>
    </row>
    <row r="183" customFormat="false" ht="15" hidden="false" customHeight="true" outlineLevel="3" collapsed="false">
      <c r="A183" s="2" t="s">
        <v>318</v>
      </c>
      <c r="B183" s="2" t="s">
        <v>336</v>
      </c>
      <c r="C183" s="36" t="str">
        <f aca="false">IF(NOT(ISBLANK(E183)), (MID(E183,1,2)+0) &amp; "." &amp; (MID(E183,3,2)+0), IF(NOT(ISBLANK(B183)),MID(B183,6,40),""))</f>
        <v>5.4</v>
      </c>
      <c r="D183" s="2" t="s">
        <v>328</v>
      </c>
      <c r="E183" s="2" t="s">
        <v>352</v>
      </c>
      <c r="F183" s="2" t="s">
        <v>353</v>
      </c>
      <c r="G183" s="16" t="n">
        <v>68600</v>
      </c>
      <c r="H183" s="17" t="n">
        <v>25000</v>
      </c>
      <c r="I183" s="18" t="n">
        <v>0</v>
      </c>
      <c r="J183" s="18" t="n">
        <v>0</v>
      </c>
      <c r="K183" s="35" t="n">
        <v>43600</v>
      </c>
    </row>
    <row r="184" customFormat="false" ht="15" hidden="false" customHeight="true" outlineLevel="2" collapsed="false">
      <c r="A184" s="2"/>
      <c r="B184" s="2" t="s">
        <v>354</v>
      </c>
      <c r="C184" s="36" t="str">
        <f aca="false">IF(NOT(ISBLANK(E184)), (MID(E184,1,2)+0) &amp; "." &amp; (MID(E184,3,2)+0), IF(NOT(ISBLANK(B184)),MID(B184,6,40),""))</f>
        <v>Optimització d'infraestructures i equipa</v>
      </c>
      <c r="D184" s="2"/>
      <c r="E184" s="2"/>
      <c r="F184" s="2"/>
      <c r="G184" s="20" t="n">
        <f aca="false">SUBTOTAL(9,$G$177:$G$183)</f>
        <v>1748475</v>
      </c>
      <c r="H184" s="21" t="n">
        <f aca="false">SUBTOTAL(9,$H$177:$H$183)</f>
        <v>934216</v>
      </c>
      <c r="I184" s="21" t="n">
        <f aca="false">SUBTOTAL(9,$I$177:$I$183)</f>
        <v>59699</v>
      </c>
      <c r="J184" s="21" t="n">
        <f aca="false">SUBTOTAL(9,$J$177:$J$183)</f>
        <v>539300</v>
      </c>
      <c r="K184" s="37" t="n">
        <f aca="false">SUBTOTAL(9,$K$177:$K$183)</f>
        <v>215260</v>
      </c>
    </row>
    <row r="185" customFormat="false" ht="15" hidden="false" customHeight="true" outlineLevel="2" collapsed="false">
      <c r="A185" s="2"/>
      <c r="B185" s="2"/>
      <c r="C185" s="36"/>
      <c r="D185" s="2"/>
      <c r="E185" s="2"/>
      <c r="F185" s="2"/>
      <c r="G185" s="20"/>
      <c r="H185" s="21"/>
      <c r="I185" s="21"/>
      <c r="J185" s="21"/>
      <c r="K185" s="37"/>
    </row>
    <row r="186" customFormat="false" ht="15" hidden="false" customHeight="true" outlineLevel="3" collapsed="false">
      <c r="A186" s="2" t="s">
        <v>318</v>
      </c>
      <c r="B186" s="2" t="s">
        <v>355</v>
      </c>
      <c r="C186" s="36" t="str">
        <f aca="false">IF(NOT(ISBLANK(E186)), (MID(E186,1,2)+0) &amp; "." &amp; (MID(E186,3,2)+0), IF(NOT(ISBLANK(B186)),MID(B186,6,40),""))</f>
        <v>5.5</v>
      </c>
      <c r="D186" s="2" t="s">
        <v>356</v>
      </c>
      <c r="E186" s="2" t="s">
        <v>357</v>
      </c>
      <c r="F186" s="2" t="s">
        <v>358</v>
      </c>
      <c r="G186" s="16" t="n">
        <v>33500</v>
      </c>
      <c r="H186" s="17" t="n">
        <v>33500</v>
      </c>
      <c r="I186" s="18" t="n">
        <v>0</v>
      </c>
      <c r="J186" s="18" t="n">
        <v>0</v>
      </c>
      <c r="K186" s="35" t="n">
        <v>0</v>
      </c>
    </row>
    <row r="187" customFormat="false" ht="15" hidden="false" customHeight="true" outlineLevel="3" collapsed="false">
      <c r="A187" s="2" t="s">
        <v>318</v>
      </c>
      <c r="B187" s="2" t="s">
        <v>355</v>
      </c>
      <c r="C187" s="36" t="str">
        <f aca="false">IF(NOT(ISBLANK(E187)), (MID(E187,1,2)+0) &amp; "." &amp; (MID(E187,3,2)+0), IF(NOT(ISBLANK(B187)),MID(B187,6,40),""))</f>
        <v>5.5</v>
      </c>
      <c r="D187" s="2" t="s">
        <v>32</v>
      </c>
      <c r="E187" s="2" t="s">
        <v>359</v>
      </c>
      <c r="F187" s="2" t="s">
        <v>360</v>
      </c>
      <c r="G187" s="16" t="n">
        <v>4513</v>
      </c>
      <c r="H187" s="17" t="n">
        <v>4513</v>
      </c>
      <c r="I187" s="18" t="n">
        <v>0</v>
      </c>
      <c r="J187" s="18" t="n">
        <v>0</v>
      </c>
      <c r="K187" s="35" t="n">
        <v>0</v>
      </c>
    </row>
    <row r="188" customFormat="false" ht="15" hidden="false" customHeight="true" outlineLevel="2" collapsed="false">
      <c r="A188" s="2"/>
      <c r="B188" s="2" t="s">
        <v>361</v>
      </c>
      <c r="C188" s="36" t="str">
        <f aca="false">IF(NOT(ISBLANK(E188)), (MID(E188,1,2)+0) &amp; "." &amp; (MID(E188,3,2)+0), IF(NOT(ISBLANK(B188)),MID(B188,6,40),""))</f>
        <v>Model de gestió per processos Resultat</v>
      </c>
      <c r="D188" s="2"/>
      <c r="E188" s="2"/>
      <c r="F188" s="2"/>
      <c r="G188" s="20" t="n">
        <f aca="false">SUBTOTAL(9,$G$186:$G$187)</f>
        <v>38013</v>
      </c>
      <c r="H188" s="21" t="n">
        <f aca="false">SUBTOTAL(9,$H$186:$H$187)</f>
        <v>38013</v>
      </c>
      <c r="I188" s="21" t="n">
        <f aca="false">SUBTOTAL(9,$I$186:$I$187)</f>
        <v>0</v>
      </c>
      <c r="J188" s="21" t="n">
        <f aca="false">SUBTOTAL(9,$J$186:$J$187)</f>
        <v>0</v>
      </c>
      <c r="K188" s="37" t="n">
        <f aca="false">SUBTOTAL(9,$K$186:$K$187)</f>
        <v>0</v>
      </c>
    </row>
    <row r="189" customFormat="false" ht="15" hidden="false" customHeight="true" outlineLevel="2" collapsed="false">
      <c r="A189" s="2"/>
      <c r="B189" s="2"/>
      <c r="C189" s="38"/>
      <c r="D189" s="39"/>
      <c r="E189" s="39"/>
      <c r="F189" s="39"/>
      <c r="G189" s="40"/>
      <c r="H189" s="41"/>
      <c r="I189" s="41"/>
      <c r="J189" s="41"/>
      <c r="K189" s="42"/>
    </row>
    <row r="190" customFormat="false" ht="15" hidden="false" customHeight="true" outlineLevel="1" collapsed="false">
      <c r="A190" s="2" t="s">
        <v>362</v>
      </c>
      <c r="B190" s="2"/>
      <c r="C190" s="38" t="str">
        <f aca="false">"TOTAL PROGRAMA " &amp; UPPER(MID(A187,2,100))</f>
        <v>TOTAL PROGRAMA 5 ORGANITZACIÓ, RECURSOS I SERVEIS</v>
      </c>
      <c r="D190" s="39"/>
      <c r="E190" s="39"/>
      <c r="F190" s="39"/>
      <c r="G190" s="43" t="n">
        <f aca="false">SUBTOTAL(9,$G$168:$G$188)</f>
        <v>2215739.5</v>
      </c>
      <c r="H190" s="44" t="n">
        <f aca="false">SUBTOTAL(9,$H$168:$H$188)</f>
        <v>1131480.5</v>
      </c>
      <c r="I190" s="44" t="n">
        <f aca="false">SUBTOTAL(9,$I$168:$I$188)</f>
        <v>59699</v>
      </c>
      <c r="J190" s="44" t="n">
        <f aca="false">SUBTOTAL(9,$J$168:$J$188)</f>
        <v>809300</v>
      </c>
      <c r="K190" s="45" t="n">
        <f aca="false">SUBTOTAL(9,$K$168:$K$188)</f>
        <v>215260</v>
      </c>
    </row>
    <row r="191" customFormat="false" ht="15" hidden="false" customHeight="true" outlineLevel="1" collapsed="false">
      <c r="A191" s="2"/>
      <c r="B191" s="2"/>
      <c r="C191" s="28"/>
      <c r="D191" s="29"/>
      <c r="E191" s="29"/>
      <c r="F191" s="29"/>
      <c r="G191" s="30"/>
      <c r="H191" s="31"/>
      <c r="I191" s="31"/>
      <c r="J191" s="31"/>
      <c r="K191" s="32"/>
    </row>
    <row r="192" s="33" customFormat="true" ht="15" hidden="false" customHeight="true" outlineLevel="1" collapsed="false">
      <c r="C192" s="34" t="str">
        <f aca="false">MID(A194,2,100)</f>
        <v>6 Personal</v>
      </c>
      <c r="G192" s="46"/>
      <c r="H192" s="47"/>
      <c r="I192" s="48"/>
      <c r="J192" s="48"/>
      <c r="K192" s="49"/>
    </row>
    <row r="193" customFormat="false" ht="15" hidden="false" customHeight="true" outlineLevel="1" collapsed="false">
      <c r="A193" s="2"/>
      <c r="B193" s="2"/>
      <c r="C193" s="36"/>
      <c r="D193" s="2"/>
      <c r="E193" s="2"/>
      <c r="F193" s="2"/>
      <c r="G193" s="16"/>
      <c r="H193" s="17"/>
      <c r="I193" s="18"/>
      <c r="J193" s="18"/>
      <c r="K193" s="35"/>
    </row>
    <row r="194" customFormat="false" ht="15" hidden="false" customHeight="true" outlineLevel="3" collapsed="false">
      <c r="A194" s="2" t="s">
        <v>363</v>
      </c>
      <c r="B194" s="2" t="s">
        <v>364</v>
      </c>
      <c r="C194" s="36" t="str">
        <f aca="false">IF(NOT(ISBLANK(E194)), (MID(E194,1,2)+0) &amp; "." &amp; (MID(E194,3,2)+0), IF(NOT(ISBLANK(B194)),MID(B194,6,40),""))</f>
        <v>6.1</v>
      </c>
      <c r="D194" s="2" t="s">
        <v>37</v>
      </c>
      <c r="E194" s="2" t="s">
        <v>365</v>
      </c>
      <c r="F194" s="2" t="s">
        <v>366</v>
      </c>
      <c r="G194" s="16" t="n">
        <v>37860829.44</v>
      </c>
      <c r="H194" s="17" t="n">
        <v>37860829.44</v>
      </c>
      <c r="I194" s="18" t="n">
        <v>0</v>
      </c>
      <c r="J194" s="18" t="n">
        <v>0</v>
      </c>
      <c r="K194" s="35" t="n">
        <v>0</v>
      </c>
    </row>
    <row r="195" customFormat="false" ht="15" hidden="false" customHeight="true" outlineLevel="2" collapsed="false">
      <c r="A195" s="2"/>
      <c r="B195" s="2" t="s">
        <v>367</v>
      </c>
      <c r="C195" s="36" t="str">
        <f aca="false">IF(NOT(ISBLANK(E195)), (MID(E195,1,2)+0) &amp; "." &amp; (MID(E195,3,2)+0), IF(NOT(ISBLANK(B195)),MID(B195,6,40),""))</f>
        <v>Despeses Personal Docent Investigador Re</v>
      </c>
      <c r="D195" s="2"/>
      <c r="E195" s="2"/>
      <c r="F195" s="2"/>
      <c r="G195" s="20" t="n">
        <f aca="false">SUBTOTAL(9,$G$194:$G$194)</f>
        <v>37860829.44</v>
      </c>
      <c r="H195" s="21" t="n">
        <f aca="false">SUBTOTAL(9,$H$194:$H$194)</f>
        <v>37860829.44</v>
      </c>
      <c r="I195" s="21" t="n">
        <f aca="false">SUBTOTAL(9,$I$194:$I$194)</f>
        <v>0</v>
      </c>
      <c r="J195" s="21" t="n">
        <f aca="false">SUBTOTAL(9,$J$194:$J$194)</f>
        <v>0</v>
      </c>
      <c r="K195" s="37" t="n">
        <f aca="false">SUBTOTAL(9,$K$194:$K$194)</f>
        <v>0</v>
      </c>
    </row>
    <row r="196" customFormat="false" ht="15" hidden="false" customHeight="true" outlineLevel="2" collapsed="false">
      <c r="A196" s="2"/>
      <c r="B196" s="2"/>
      <c r="C196" s="36"/>
      <c r="D196" s="2"/>
      <c r="E196" s="2"/>
      <c r="F196" s="2"/>
      <c r="G196" s="20"/>
      <c r="H196" s="21"/>
      <c r="I196" s="21"/>
      <c r="J196" s="21"/>
      <c r="K196" s="37"/>
    </row>
    <row r="197" customFormat="false" ht="15" hidden="false" customHeight="true" outlineLevel="3" collapsed="false">
      <c r="A197" s="2" t="s">
        <v>363</v>
      </c>
      <c r="B197" s="2" t="s">
        <v>368</v>
      </c>
      <c r="C197" s="36" t="str">
        <f aca="false">IF(NOT(ISBLANK(E197)), (MID(E197,1,2)+0) &amp; "." &amp; (MID(E197,3,2)+0), IF(NOT(ISBLANK(B197)),MID(B197,6,40),""))</f>
        <v>6.2</v>
      </c>
      <c r="D197" s="2" t="s">
        <v>247</v>
      </c>
      <c r="E197" s="2" t="s">
        <v>369</v>
      </c>
      <c r="F197" s="2" t="s">
        <v>370</v>
      </c>
      <c r="G197" s="16" t="n">
        <v>18665865.06</v>
      </c>
      <c r="H197" s="17" t="n">
        <v>18665865.06</v>
      </c>
      <c r="I197" s="18" t="n">
        <v>0</v>
      </c>
      <c r="J197" s="18" t="n">
        <v>0</v>
      </c>
      <c r="K197" s="35" t="n">
        <v>0</v>
      </c>
    </row>
    <row r="198" customFormat="false" ht="15" hidden="false" customHeight="true" outlineLevel="2" collapsed="false">
      <c r="A198" s="2"/>
      <c r="B198" s="2" t="s">
        <v>371</v>
      </c>
      <c r="C198" s="36" t="str">
        <f aca="false">IF(NOT(ISBLANK(E198)), (MID(E198,1,2)+0) &amp; "." &amp; (MID(E198,3,2)+0), IF(NOT(ISBLANK(B198)),MID(B198,6,40),""))</f>
        <v>Despeses Personal d'Administració i Serv</v>
      </c>
      <c r="D198" s="2"/>
      <c r="E198" s="2"/>
      <c r="F198" s="2"/>
      <c r="G198" s="20" t="n">
        <f aca="false">SUBTOTAL(9,$G$197:$G$197)</f>
        <v>18665865.06</v>
      </c>
      <c r="H198" s="21" t="n">
        <f aca="false">SUBTOTAL(9,$H$197:$H$197)</f>
        <v>18665865.06</v>
      </c>
      <c r="I198" s="21" t="n">
        <f aca="false">SUBTOTAL(9,$I$197:$I$197)</f>
        <v>0</v>
      </c>
      <c r="J198" s="21" t="n">
        <f aca="false">SUBTOTAL(9,$J$197:$J$197)</f>
        <v>0</v>
      </c>
      <c r="K198" s="37" t="n">
        <f aca="false">SUBTOTAL(9,$K$197:$K$197)</f>
        <v>0</v>
      </c>
    </row>
    <row r="199" customFormat="false" ht="15" hidden="false" customHeight="true" outlineLevel="2" collapsed="false">
      <c r="A199" s="2"/>
      <c r="B199" s="2"/>
      <c r="C199" s="38"/>
      <c r="D199" s="39"/>
      <c r="E199" s="39"/>
      <c r="F199" s="39"/>
      <c r="G199" s="40"/>
      <c r="H199" s="41"/>
      <c r="I199" s="41"/>
      <c r="J199" s="41"/>
      <c r="K199" s="42"/>
    </row>
    <row r="200" customFormat="false" ht="15" hidden="false" customHeight="true" outlineLevel="1" collapsed="false">
      <c r="A200" s="2" t="s">
        <v>372</v>
      </c>
      <c r="B200" s="2"/>
      <c r="C200" s="38" t="str">
        <f aca="false">"TOTAL PROGRAMA " &amp; UPPER(MID(A197,2,100))</f>
        <v>TOTAL PROGRAMA 6 PERSONAL</v>
      </c>
      <c r="D200" s="39"/>
      <c r="E200" s="39"/>
      <c r="F200" s="39"/>
      <c r="G200" s="43" t="n">
        <f aca="false">SUBTOTAL(9,$G$194:$G$198)</f>
        <v>56526694.5</v>
      </c>
      <c r="H200" s="44" t="n">
        <f aca="false">SUBTOTAL(9,$H$194:$H$198)</f>
        <v>56526694.5</v>
      </c>
      <c r="I200" s="44" t="n">
        <f aca="false">SUBTOTAL(9,$I$194:$I$198)</f>
        <v>0</v>
      </c>
      <c r="J200" s="44" t="n">
        <f aca="false">SUBTOTAL(9,$J$194:$J$198)</f>
        <v>0</v>
      </c>
      <c r="K200" s="45" t="n">
        <f aca="false">SUBTOTAL(9,$K$194:$K$198)</f>
        <v>0</v>
      </c>
    </row>
    <row r="201" customFormat="false" ht="15" hidden="false" customHeight="true" outlineLevel="1" collapsed="false">
      <c r="A201" s="2"/>
      <c r="B201" s="2"/>
      <c r="C201" s="28"/>
      <c r="D201" s="29"/>
      <c r="E201" s="29"/>
      <c r="F201" s="29"/>
      <c r="G201" s="30"/>
      <c r="H201" s="31"/>
      <c r="I201" s="31"/>
      <c r="J201" s="31"/>
      <c r="K201" s="32"/>
    </row>
    <row r="202" s="33" customFormat="true" ht="15" hidden="false" customHeight="true" outlineLevel="1" collapsed="false">
      <c r="C202" s="34" t="str">
        <f aca="false">MID(A204,2,100)</f>
        <v>7 Despeses generals</v>
      </c>
      <c r="G202" s="46"/>
      <c r="H202" s="47"/>
      <c r="I202" s="48"/>
      <c r="J202" s="48"/>
      <c r="K202" s="49"/>
    </row>
    <row r="203" customFormat="false" ht="15" hidden="false" customHeight="true" outlineLevel="1" collapsed="false">
      <c r="A203" s="2"/>
      <c r="B203" s="2"/>
      <c r="C203" s="36"/>
      <c r="D203" s="2"/>
      <c r="E203" s="2"/>
      <c r="F203" s="2"/>
      <c r="G203" s="16"/>
      <c r="H203" s="17"/>
      <c r="I203" s="18"/>
      <c r="J203" s="18"/>
      <c r="K203" s="35"/>
    </row>
    <row r="204" customFormat="false" ht="15" hidden="false" customHeight="true" outlineLevel="3" collapsed="false">
      <c r="A204" s="2" t="s">
        <v>373</v>
      </c>
      <c r="B204" s="2" t="s">
        <v>374</v>
      </c>
      <c r="C204" s="36" t="str">
        <f aca="false">IF(NOT(ISBLANK(E204)), (MID(E204,1,2)+0) &amp; "." &amp; (MID(E204,3,2)+0), IF(NOT(ISBLANK(B204)),MID(B204,6,40),""))</f>
        <v>7.1</v>
      </c>
      <c r="D204" s="2" t="s">
        <v>375</v>
      </c>
      <c r="E204" s="2" t="s">
        <v>376</v>
      </c>
      <c r="F204" s="2" t="s">
        <v>377</v>
      </c>
      <c r="G204" s="16" t="n">
        <v>15700</v>
      </c>
      <c r="H204" s="17" t="n">
        <v>15700</v>
      </c>
      <c r="I204" s="18" t="n">
        <v>0</v>
      </c>
      <c r="J204" s="18" t="n">
        <v>0</v>
      </c>
      <c r="K204" s="35" t="n">
        <v>0</v>
      </c>
    </row>
    <row r="205" customFormat="false" ht="15" hidden="false" customHeight="true" outlineLevel="3" collapsed="false">
      <c r="A205" s="2" t="s">
        <v>373</v>
      </c>
      <c r="B205" s="2" t="s">
        <v>374</v>
      </c>
      <c r="C205" s="36" t="str">
        <f aca="false">IF(NOT(ISBLANK(E205)), (MID(E205,1,2)+0) &amp; "." &amp; (MID(E205,3,2)+0), IF(NOT(ISBLANK(B205)),MID(B205,6,40),""))</f>
        <v>7.1</v>
      </c>
      <c r="D205" s="2" t="s">
        <v>189</v>
      </c>
      <c r="E205" s="2" t="s">
        <v>378</v>
      </c>
      <c r="F205" s="2" t="s">
        <v>379</v>
      </c>
      <c r="G205" s="16" t="n">
        <v>20575</v>
      </c>
      <c r="H205" s="17" t="n">
        <v>20575</v>
      </c>
      <c r="I205" s="18" t="n">
        <v>0</v>
      </c>
      <c r="J205" s="18" t="n">
        <v>0</v>
      </c>
      <c r="K205" s="35" t="n">
        <v>0</v>
      </c>
    </row>
    <row r="206" customFormat="false" ht="15" hidden="false" customHeight="true" outlineLevel="3" collapsed="false">
      <c r="A206" s="2" t="s">
        <v>373</v>
      </c>
      <c r="B206" s="2" t="s">
        <v>374</v>
      </c>
      <c r="C206" s="36" t="str">
        <f aca="false">IF(NOT(ISBLANK(E206)), (MID(E206,1,2)+0) &amp; "." &amp; (MID(E206,3,2)+0), IF(NOT(ISBLANK(B206)),MID(B206,6,40),""))</f>
        <v>7.1</v>
      </c>
      <c r="D206" s="2" t="s">
        <v>380</v>
      </c>
      <c r="E206" s="2" t="s">
        <v>381</v>
      </c>
      <c r="F206" s="2" t="s">
        <v>382</v>
      </c>
      <c r="G206" s="16" t="n">
        <v>64175</v>
      </c>
      <c r="H206" s="17" t="n">
        <v>64175</v>
      </c>
      <c r="I206" s="18" t="n">
        <v>0</v>
      </c>
      <c r="J206" s="18" t="n">
        <v>0</v>
      </c>
      <c r="K206" s="35" t="n">
        <v>0</v>
      </c>
    </row>
    <row r="207" customFormat="false" ht="15" hidden="false" customHeight="true" outlineLevel="3" collapsed="false">
      <c r="A207" s="2" t="s">
        <v>373</v>
      </c>
      <c r="B207" s="2" t="s">
        <v>374</v>
      </c>
      <c r="C207" s="36" t="str">
        <f aca="false">IF(NOT(ISBLANK(E207)), (MID(E207,1,2)+0) &amp; "." &amp; (MID(E207,3,2)+0), IF(NOT(ISBLANK(B207)),MID(B207,6,40),""))</f>
        <v>7.1</v>
      </c>
      <c r="D207" s="2" t="s">
        <v>383</v>
      </c>
      <c r="E207" s="2" t="s">
        <v>384</v>
      </c>
      <c r="F207" s="2" t="s">
        <v>385</v>
      </c>
      <c r="G207" s="16" t="n">
        <v>13656</v>
      </c>
      <c r="H207" s="17" t="n">
        <v>8656</v>
      </c>
      <c r="I207" s="18" t="n">
        <v>5000</v>
      </c>
      <c r="J207" s="18" t="n">
        <v>0</v>
      </c>
      <c r="K207" s="35" t="n">
        <v>0</v>
      </c>
    </row>
    <row r="208" customFormat="false" ht="15" hidden="false" customHeight="true" outlineLevel="3" collapsed="false">
      <c r="A208" s="2" t="s">
        <v>373</v>
      </c>
      <c r="B208" s="2" t="s">
        <v>374</v>
      </c>
      <c r="C208" s="36" t="str">
        <f aca="false">IF(NOT(ISBLANK(E208)), (MID(E208,1,2)+0) &amp; "." &amp; (MID(E208,3,2)+0), IF(NOT(ISBLANK(B208)),MID(B208,6,40),""))</f>
        <v>7.1</v>
      </c>
      <c r="D208" s="2" t="s">
        <v>253</v>
      </c>
      <c r="E208" s="2" t="s">
        <v>386</v>
      </c>
      <c r="F208" s="2" t="s">
        <v>387</v>
      </c>
      <c r="G208" s="16" t="n">
        <v>18350</v>
      </c>
      <c r="H208" s="17" t="n">
        <v>7850</v>
      </c>
      <c r="I208" s="18" t="n">
        <v>0</v>
      </c>
      <c r="J208" s="18" t="n">
        <v>0</v>
      </c>
      <c r="K208" s="35" t="n">
        <v>10500</v>
      </c>
    </row>
    <row r="209" customFormat="false" ht="15" hidden="false" customHeight="true" outlineLevel="3" collapsed="false">
      <c r="A209" s="2" t="s">
        <v>373</v>
      </c>
      <c r="B209" s="2" t="s">
        <v>374</v>
      </c>
      <c r="C209" s="36" t="str">
        <f aca="false">IF(NOT(ISBLANK(E209)), (MID(E209,1,2)+0) &amp; "." &amp; (MID(E209,3,2)+0), IF(NOT(ISBLANK(B209)),MID(B209,6,40),""))</f>
        <v>7.1</v>
      </c>
      <c r="D209" s="2" t="s">
        <v>388</v>
      </c>
      <c r="E209" s="2" t="s">
        <v>389</v>
      </c>
      <c r="F209" s="2" t="s">
        <v>390</v>
      </c>
      <c r="G209" s="16" t="n">
        <v>66150</v>
      </c>
      <c r="H209" s="17" t="n">
        <v>50150</v>
      </c>
      <c r="I209" s="18" t="n">
        <v>0</v>
      </c>
      <c r="J209" s="18" t="n">
        <v>10000</v>
      </c>
      <c r="K209" s="35" t="n">
        <v>6000</v>
      </c>
    </row>
    <row r="210" customFormat="false" ht="15" hidden="false" customHeight="true" outlineLevel="3" collapsed="false">
      <c r="A210" s="2" t="s">
        <v>373</v>
      </c>
      <c r="B210" s="2" t="s">
        <v>374</v>
      </c>
      <c r="C210" s="36" t="str">
        <f aca="false">IF(NOT(ISBLANK(E210)), (MID(E210,1,2)+0) &amp; "." &amp; (MID(E210,3,2)+0), IF(NOT(ISBLANK(B210)),MID(B210,6,40),""))</f>
        <v>7.1</v>
      </c>
      <c r="D210" s="2" t="s">
        <v>391</v>
      </c>
      <c r="E210" s="2" t="s">
        <v>392</v>
      </c>
      <c r="F210" s="2" t="s">
        <v>393</v>
      </c>
      <c r="G210" s="16" t="n">
        <v>204900</v>
      </c>
      <c r="H210" s="17" t="n">
        <v>195000</v>
      </c>
      <c r="I210" s="18" t="n">
        <v>0</v>
      </c>
      <c r="J210" s="18" t="n">
        <v>0</v>
      </c>
      <c r="K210" s="35" t="n">
        <v>9900</v>
      </c>
    </row>
    <row r="211" customFormat="false" ht="15" hidden="false" customHeight="true" outlineLevel="2" collapsed="false">
      <c r="A211" s="2"/>
      <c r="B211" s="2" t="s">
        <v>394</v>
      </c>
      <c r="C211" s="36" t="str">
        <f aca="false">IF(NOT(ISBLANK(E211)), (MID(E211,1,2)+0) &amp; "." &amp; (MID(E211,3,2)+0), IF(NOT(ISBLANK(B211)),MID(B211,6,40),""))</f>
        <v>Serveis Centrals Resultat</v>
      </c>
      <c r="D211" s="2"/>
      <c r="E211" s="2"/>
      <c r="F211" s="2"/>
      <c r="G211" s="20" t="n">
        <f aca="false">SUBTOTAL(9,$G$204:$G$210)</f>
        <v>403506</v>
      </c>
      <c r="H211" s="21" t="n">
        <f aca="false">SUBTOTAL(9,$H$204:$H$210)</f>
        <v>362106</v>
      </c>
      <c r="I211" s="21" t="n">
        <f aca="false">SUBTOTAL(9,$I$204:$I$210)</f>
        <v>5000</v>
      </c>
      <c r="J211" s="21" t="n">
        <f aca="false">SUBTOTAL(9,$J$204:$J$210)</f>
        <v>10000</v>
      </c>
      <c r="K211" s="37" t="n">
        <f aca="false">SUBTOTAL(9,$K$204:$K$210)</f>
        <v>26400</v>
      </c>
    </row>
    <row r="212" customFormat="false" ht="15" hidden="false" customHeight="true" outlineLevel="2" collapsed="false">
      <c r="A212" s="2"/>
      <c r="B212" s="2"/>
      <c r="C212" s="36"/>
      <c r="D212" s="2"/>
      <c r="E212" s="2"/>
      <c r="F212" s="2"/>
      <c r="G212" s="20"/>
      <c r="H212" s="21"/>
      <c r="I212" s="21"/>
      <c r="J212" s="21"/>
      <c r="K212" s="37"/>
    </row>
    <row r="213" customFormat="false" ht="15" hidden="false" customHeight="true" outlineLevel="3" collapsed="false">
      <c r="A213" s="2" t="s">
        <v>373</v>
      </c>
      <c r="B213" s="2" t="s">
        <v>395</v>
      </c>
      <c r="C213" s="36" t="str">
        <f aca="false">IF(NOT(ISBLANK(E213)), (MID(E213,1,2)+0) &amp; "." &amp; (MID(E213,3,2)+0), IF(NOT(ISBLANK(B213)),MID(B213,6,40),""))</f>
        <v>7.2</v>
      </c>
      <c r="D213" s="2" t="s">
        <v>328</v>
      </c>
      <c r="E213" s="2" t="s">
        <v>396</v>
      </c>
      <c r="F213" s="2" t="s">
        <v>397</v>
      </c>
      <c r="G213" s="16" t="n">
        <v>821492</v>
      </c>
      <c r="H213" s="17" t="n">
        <v>821492</v>
      </c>
      <c r="I213" s="18" t="n">
        <v>0</v>
      </c>
      <c r="J213" s="18" t="n">
        <v>0</v>
      </c>
      <c r="K213" s="35" t="n">
        <v>0</v>
      </c>
    </row>
    <row r="214" customFormat="false" ht="15" hidden="false" customHeight="true" outlineLevel="3" collapsed="false">
      <c r="A214" s="2" t="s">
        <v>373</v>
      </c>
      <c r="B214" s="2" t="s">
        <v>395</v>
      </c>
      <c r="C214" s="36" t="str">
        <f aca="false">IF(NOT(ISBLANK(E214)), (MID(E214,1,2)+0) &amp; "." &amp; (MID(E214,3,2)+0), IF(NOT(ISBLANK(B214)),MID(B214,6,40),""))</f>
        <v>7.2</v>
      </c>
      <c r="D214" s="2" t="s">
        <v>328</v>
      </c>
      <c r="E214" s="2" t="s">
        <v>398</v>
      </c>
      <c r="F214" s="2" t="s">
        <v>399</v>
      </c>
      <c r="G214" s="16" t="n">
        <v>116600</v>
      </c>
      <c r="H214" s="17" t="n">
        <v>116600</v>
      </c>
      <c r="I214" s="18" t="n">
        <v>0</v>
      </c>
      <c r="J214" s="18" t="n">
        <v>0</v>
      </c>
      <c r="K214" s="35" t="n">
        <v>0</v>
      </c>
    </row>
    <row r="215" customFormat="false" ht="15" hidden="false" customHeight="true" outlineLevel="3" collapsed="false">
      <c r="A215" s="2" t="s">
        <v>373</v>
      </c>
      <c r="B215" s="2" t="s">
        <v>395</v>
      </c>
      <c r="C215" s="36" t="str">
        <f aca="false">IF(NOT(ISBLANK(E215)), (MID(E215,1,2)+0) &amp; "." &amp; (MID(E215,3,2)+0), IF(NOT(ISBLANK(B215)),MID(B215,6,40),""))</f>
        <v>7.2</v>
      </c>
      <c r="D215" s="2" t="s">
        <v>328</v>
      </c>
      <c r="E215" s="2" t="s">
        <v>400</v>
      </c>
      <c r="F215" s="2" t="s">
        <v>401</v>
      </c>
      <c r="G215" s="16" t="n">
        <v>160000</v>
      </c>
      <c r="H215" s="17" t="n">
        <v>160000</v>
      </c>
      <c r="I215" s="18" t="n">
        <v>0</v>
      </c>
      <c r="J215" s="18" t="n">
        <v>0</v>
      </c>
      <c r="K215" s="35" t="n">
        <v>0</v>
      </c>
    </row>
    <row r="216" customFormat="false" ht="15" hidden="false" customHeight="true" outlineLevel="3" collapsed="false">
      <c r="A216" s="2" t="s">
        <v>373</v>
      </c>
      <c r="B216" s="2" t="s">
        <v>395</v>
      </c>
      <c r="C216" s="36" t="str">
        <f aca="false">IF(NOT(ISBLANK(E216)), (MID(E216,1,2)+0) &amp; "." &amp; (MID(E216,3,2)+0), IF(NOT(ISBLANK(B216)),MID(B216,6,40),""))</f>
        <v>7.2</v>
      </c>
      <c r="D216" s="2" t="s">
        <v>328</v>
      </c>
      <c r="E216" s="2" t="s">
        <v>402</v>
      </c>
      <c r="F216" s="2" t="s">
        <v>332</v>
      </c>
      <c r="G216" s="16" t="n">
        <v>454000</v>
      </c>
      <c r="H216" s="17" t="n">
        <v>454000</v>
      </c>
      <c r="I216" s="18" t="n">
        <v>0</v>
      </c>
      <c r="J216" s="18" t="n">
        <v>0</v>
      </c>
      <c r="K216" s="35" t="n">
        <v>0</v>
      </c>
    </row>
    <row r="217" customFormat="false" ht="15" hidden="false" customHeight="true" outlineLevel="3" collapsed="false">
      <c r="A217" s="2" t="s">
        <v>373</v>
      </c>
      <c r="B217" s="2" t="s">
        <v>395</v>
      </c>
      <c r="C217" s="36" t="str">
        <f aca="false">IF(NOT(ISBLANK(E217)), (MID(E217,1,2)+0) &amp; "." &amp; (MID(E217,3,2)+0), IF(NOT(ISBLANK(B217)),MID(B217,6,40),""))</f>
        <v>7.2</v>
      </c>
      <c r="D217" s="2" t="s">
        <v>345</v>
      </c>
      <c r="E217" s="2" t="s">
        <v>403</v>
      </c>
      <c r="F217" s="2" t="s">
        <v>404</v>
      </c>
      <c r="G217" s="16" t="n">
        <v>100000</v>
      </c>
      <c r="H217" s="17" t="n">
        <v>100000</v>
      </c>
      <c r="I217" s="18" t="n">
        <v>0</v>
      </c>
      <c r="J217" s="18" t="n">
        <v>0</v>
      </c>
      <c r="K217" s="35" t="n">
        <v>0</v>
      </c>
    </row>
    <row r="218" customFormat="false" ht="15" hidden="false" customHeight="true" outlineLevel="3" collapsed="false">
      <c r="A218" s="2" t="s">
        <v>373</v>
      </c>
      <c r="B218" s="2" t="s">
        <v>395</v>
      </c>
      <c r="C218" s="36" t="str">
        <f aca="false">IF(NOT(ISBLANK(E218)), (MID(E218,1,2)+0) &amp; "." &amp; (MID(E218,3,2)+0), IF(NOT(ISBLANK(B218)),MID(B218,6,40),""))</f>
        <v>7.2</v>
      </c>
      <c r="D218" s="2" t="s">
        <v>345</v>
      </c>
      <c r="E218" s="2" t="s">
        <v>405</v>
      </c>
      <c r="F218" s="2" t="s">
        <v>406</v>
      </c>
      <c r="G218" s="16" t="n">
        <v>833120</v>
      </c>
      <c r="H218" s="17" t="n">
        <v>833120</v>
      </c>
      <c r="I218" s="18" t="n">
        <v>0</v>
      </c>
      <c r="J218" s="18" t="n">
        <v>0</v>
      </c>
      <c r="K218" s="35" t="n">
        <v>0</v>
      </c>
    </row>
    <row r="219" customFormat="false" ht="15" hidden="false" customHeight="true" outlineLevel="3" collapsed="false">
      <c r="A219" s="2" t="s">
        <v>373</v>
      </c>
      <c r="B219" s="2" t="s">
        <v>395</v>
      </c>
      <c r="C219" s="36" t="str">
        <f aca="false">IF(NOT(ISBLANK(E219)), (MID(E219,1,2)+0) &amp; "." &amp; (MID(E219,3,2)+0), IF(NOT(ISBLANK(B219)),MID(B219,6,40),""))</f>
        <v>7.2</v>
      </c>
      <c r="D219" s="2" t="s">
        <v>345</v>
      </c>
      <c r="E219" s="2" t="s">
        <v>407</v>
      </c>
      <c r="F219" s="2" t="s">
        <v>408</v>
      </c>
      <c r="G219" s="16" t="n">
        <v>1500000</v>
      </c>
      <c r="H219" s="17" t="n">
        <v>1500000</v>
      </c>
      <c r="I219" s="18" t="n">
        <v>0</v>
      </c>
      <c r="J219" s="18" t="n">
        <v>0</v>
      </c>
      <c r="K219" s="35" t="n">
        <v>0</v>
      </c>
    </row>
    <row r="220" customFormat="false" ht="15" hidden="false" customHeight="true" outlineLevel="3" collapsed="false">
      <c r="A220" s="2" t="s">
        <v>373</v>
      </c>
      <c r="B220" s="2" t="s">
        <v>395</v>
      </c>
      <c r="C220" s="36" t="str">
        <f aca="false">IF(NOT(ISBLANK(E220)), (MID(E220,1,2)+0) &amp; "." &amp; (MID(E220,3,2)+0), IF(NOT(ISBLANK(B220)),MID(B220,6,40),""))</f>
        <v>7.2</v>
      </c>
      <c r="D220" s="2" t="s">
        <v>345</v>
      </c>
      <c r="E220" s="2" t="s">
        <v>409</v>
      </c>
      <c r="F220" s="2" t="s">
        <v>410</v>
      </c>
      <c r="G220" s="16" t="n">
        <v>94000</v>
      </c>
      <c r="H220" s="17" t="n">
        <v>94000</v>
      </c>
      <c r="I220" s="18" t="n">
        <v>0</v>
      </c>
      <c r="J220" s="18" t="n">
        <v>0</v>
      </c>
      <c r="K220" s="35" t="n">
        <v>0</v>
      </c>
    </row>
    <row r="221" customFormat="false" ht="15" hidden="false" customHeight="true" outlineLevel="3" collapsed="false">
      <c r="A221" s="2" t="s">
        <v>373</v>
      </c>
      <c r="B221" s="2" t="s">
        <v>395</v>
      </c>
      <c r="C221" s="36" t="str">
        <f aca="false">IF(NOT(ISBLANK(E221)), (MID(E221,1,2)+0) &amp; "." &amp; (MID(E221,3,2)+0), IF(NOT(ISBLANK(B221)),MID(B221,6,40),""))</f>
        <v>7.2</v>
      </c>
      <c r="D221" s="2" t="s">
        <v>345</v>
      </c>
      <c r="E221" s="2" t="s">
        <v>411</v>
      </c>
      <c r="F221" s="2" t="s">
        <v>412</v>
      </c>
      <c r="G221" s="16" t="n">
        <v>430000</v>
      </c>
      <c r="H221" s="17" t="n">
        <v>430000</v>
      </c>
      <c r="I221" s="18" t="n">
        <v>0</v>
      </c>
      <c r="J221" s="18" t="n">
        <v>0</v>
      </c>
      <c r="K221" s="35" t="n">
        <v>0</v>
      </c>
    </row>
    <row r="222" customFormat="false" ht="15" hidden="false" customHeight="true" outlineLevel="3" collapsed="false">
      <c r="A222" s="2" t="s">
        <v>373</v>
      </c>
      <c r="B222" s="2" t="s">
        <v>395</v>
      </c>
      <c r="C222" s="36" t="str">
        <f aca="false">IF(NOT(ISBLANK(E222)), (MID(E222,1,2)+0) &amp; "." &amp; (MID(E222,3,2)+0), IF(NOT(ISBLANK(B222)),MID(B222,6,40),""))</f>
        <v>7.2</v>
      </c>
      <c r="D222" s="2" t="s">
        <v>391</v>
      </c>
      <c r="E222" s="2" t="s">
        <v>413</v>
      </c>
      <c r="F222" s="2" t="s">
        <v>414</v>
      </c>
      <c r="G222" s="16" t="n">
        <v>122000</v>
      </c>
      <c r="H222" s="17" t="n">
        <v>122000</v>
      </c>
      <c r="I222" s="18" t="n">
        <v>0</v>
      </c>
      <c r="J222" s="18" t="n">
        <v>0</v>
      </c>
      <c r="K222" s="35" t="n">
        <v>0</v>
      </c>
    </row>
    <row r="223" customFormat="false" ht="15" hidden="false" customHeight="true" outlineLevel="3" collapsed="false">
      <c r="A223" s="2" t="s">
        <v>373</v>
      </c>
      <c r="B223" s="2" t="s">
        <v>395</v>
      </c>
      <c r="C223" s="36" t="str">
        <f aca="false">IF(NOT(ISBLANK(E223)), (MID(E223,1,2)+0) &amp; "." &amp; (MID(E223,3,2)+0), IF(NOT(ISBLANK(B223)),MID(B223,6,40),""))</f>
        <v>7.2</v>
      </c>
      <c r="D223" s="2" t="s">
        <v>391</v>
      </c>
      <c r="E223" s="2" t="s">
        <v>415</v>
      </c>
      <c r="F223" s="2" t="s">
        <v>416</v>
      </c>
      <c r="G223" s="16" t="n">
        <v>1210000</v>
      </c>
      <c r="H223" s="17" t="n">
        <v>1210000</v>
      </c>
      <c r="I223" s="18" t="n">
        <v>0</v>
      </c>
      <c r="J223" s="18" t="n">
        <v>0</v>
      </c>
      <c r="K223" s="35" t="n">
        <v>0</v>
      </c>
    </row>
    <row r="224" customFormat="false" ht="15" hidden="false" customHeight="true" outlineLevel="3" collapsed="false">
      <c r="A224" s="2" t="s">
        <v>373</v>
      </c>
      <c r="B224" s="2" t="s">
        <v>395</v>
      </c>
      <c r="C224" s="36" t="str">
        <f aca="false">IF(NOT(ISBLANK(E224)), (MID(E224,1,2)+0) &amp; "." &amp; (MID(E224,3,2)+0), IF(NOT(ISBLANK(B224)),MID(B224,6,40),""))</f>
        <v>7.2</v>
      </c>
      <c r="D224" s="2" t="s">
        <v>391</v>
      </c>
      <c r="E224" s="2" t="s">
        <v>417</v>
      </c>
      <c r="F224" s="2" t="s">
        <v>418</v>
      </c>
      <c r="G224" s="16" t="n">
        <v>749000</v>
      </c>
      <c r="H224" s="17" t="n">
        <v>749000</v>
      </c>
      <c r="I224" s="18" t="n">
        <v>0</v>
      </c>
      <c r="J224" s="18" t="n">
        <v>0</v>
      </c>
      <c r="K224" s="35" t="n">
        <v>0</v>
      </c>
    </row>
    <row r="225" customFormat="false" ht="15" hidden="false" customHeight="true" outlineLevel="3" collapsed="false">
      <c r="A225" s="2" t="s">
        <v>373</v>
      </c>
      <c r="B225" s="2" t="s">
        <v>395</v>
      </c>
      <c r="C225" s="36" t="str">
        <f aca="false">IF(NOT(ISBLANK(E225)), (MID(E225,1,2)+0) &amp; "." &amp; (MID(E225,3,2)+0), IF(NOT(ISBLANK(B225)),MID(B225,6,40),""))</f>
        <v>7.2</v>
      </c>
      <c r="D225" s="2" t="s">
        <v>391</v>
      </c>
      <c r="E225" s="2" t="s">
        <v>419</v>
      </c>
      <c r="F225" s="2" t="s">
        <v>420</v>
      </c>
      <c r="G225" s="16" t="n">
        <v>107000</v>
      </c>
      <c r="H225" s="17" t="n">
        <v>106900</v>
      </c>
      <c r="I225" s="18" t="n">
        <v>0</v>
      </c>
      <c r="J225" s="18" t="n">
        <v>0</v>
      </c>
      <c r="K225" s="35" t="n">
        <v>100</v>
      </c>
    </row>
    <row r="226" customFormat="false" ht="15" hidden="false" customHeight="true" outlineLevel="3" collapsed="false">
      <c r="A226" s="2" t="s">
        <v>373</v>
      </c>
      <c r="B226" s="2" t="s">
        <v>395</v>
      </c>
      <c r="C226" s="36" t="str">
        <f aca="false">IF(NOT(ISBLANK(E226)), (MID(E226,1,2)+0) &amp; "." &amp; (MID(E226,3,2)+0), IF(NOT(ISBLANK(B226)),MID(B226,6,40),""))</f>
        <v>7.2</v>
      </c>
      <c r="D226" s="2" t="s">
        <v>391</v>
      </c>
      <c r="E226" s="2" t="s">
        <v>421</v>
      </c>
      <c r="F226" s="2" t="s">
        <v>422</v>
      </c>
      <c r="G226" s="16" t="n">
        <v>35000</v>
      </c>
      <c r="H226" s="17" t="n">
        <v>13300</v>
      </c>
      <c r="I226" s="18" t="n">
        <v>0</v>
      </c>
      <c r="J226" s="18" t="n">
        <v>21700</v>
      </c>
      <c r="K226" s="35" t="n">
        <v>0</v>
      </c>
    </row>
    <row r="227" customFormat="false" ht="15" hidden="false" customHeight="true" outlineLevel="3" collapsed="false">
      <c r="A227" s="2" t="s">
        <v>373</v>
      </c>
      <c r="B227" s="2" t="s">
        <v>395</v>
      </c>
      <c r="C227" s="36" t="str">
        <f aca="false">IF(NOT(ISBLANK(E227)), (MID(E227,1,2)+0) &amp; "." &amp; (MID(E227,3,2)+0), IF(NOT(ISBLANK(B227)),MID(B227,6,40),""))</f>
        <v>7.2</v>
      </c>
      <c r="D227" s="2" t="s">
        <v>423</v>
      </c>
      <c r="E227" s="2" t="s">
        <v>424</v>
      </c>
      <c r="F227" s="2" t="s">
        <v>425</v>
      </c>
      <c r="G227" s="16" t="n">
        <v>625500</v>
      </c>
      <c r="H227" s="17" t="n">
        <v>0</v>
      </c>
      <c r="I227" s="18" t="n">
        <v>625500</v>
      </c>
      <c r="J227" s="18" t="n">
        <v>0</v>
      </c>
      <c r="K227" s="35" t="n">
        <v>0</v>
      </c>
    </row>
    <row r="228" customFormat="false" ht="15" hidden="false" customHeight="true" outlineLevel="2" collapsed="false">
      <c r="A228" s="2"/>
      <c r="B228" s="2" t="s">
        <v>426</v>
      </c>
      <c r="C228" s="36" t="str">
        <f aca="false">IF(NOT(ISBLANK(E228)), (MID(E228,1,2)+0) &amp; "." &amp; (MID(E228,3,2)+0), IF(NOT(ISBLANK(B228)),MID(B228,6,40),""))</f>
        <v>Despeses generals Resultat</v>
      </c>
      <c r="D228" s="2"/>
      <c r="E228" s="2"/>
      <c r="F228" s="2"/>
      <c r="G228" s="20" t="n">
        <f aca="false">SUBTOTAL(9,$G$213:$G$227)</f>
        <v>7357712</v>
      </c>
      <c r="H228" s="21" t="n">
        <f aca="false">SUBTOTAL(9,$H$213:$H$227)</f>
        <v>6710412</v>
      </c>
      <c r="I228" s="21" t="n">
        <f aca="false">SUBTOTAL(9,$I$213:$I$227)</f>
        <v>625500</v>
      </c>
      <c r="J228" s="21" t="n">
        <f aca="false">SUBTOTAL(9,$J$213:$J$227)</f>
        <v>21700</v>
      </c>
      <c r="K228" s="37" t="n">
        <f aca="false">SUBTOTAL(9,$K$213:$K$227)</f>
        <v>100</v>
      </c>
    </row>
    <row r="229" customFormat="false" ht="15" hidden="false" customHeight="true" outlineLevel="2" collapsed="false">
      <c r="A229" s="2"/>
      <c r="B229" s="2"/>
      <c r="C229" s="38"/>
      <c r="D229" s="39"/>
      <c r="E229" s="39"/>
      <c r="F229" s="39"/>
      <c r="G229" s="40"/>
      <c r="H229" s="41"/>
      <c r="I229" s="41"/>
      <c r="J229" s="41"/>
      <c r="K229" s="42"/>
    </row>
    <row r="230" customFormat="false" ht="15" hidden="false" customHeight="true" outlineLevel="1" collapsed="false">
      <c r="A230" s="2" t="s">
        <v>427</v>
      </c>
      <c r="B230" s="2"/>
      <c r="C230" s="36" t="str">
        <f aca="false">"TOTAL PROGRAMA " &amp; UPPER(MID(A227,2,100))</f>
        <v>TOTAL PROGRAMA 7 DESPESES GENERALS</v>
      </c>
      <c r="D230" s="50"/>
      <c r="E230" s="50"/>
      <c r="F230" s="50"/>
      <c r="G230" s="20" t="n">
        <f aca="false">SUBTOTAL(9,$G$204:$G$228)</f>
        <v>7761218</v>
      </c>
      <c r="H230" s="21" t="n">
        <f aca="false">SUBTOTAL(9,$H$204:$H$228)</f>
        <v>7072518</v>
      </c>
      <c r="I230" s="21" t="n">
        <f aca="false">SUBTOTAL(9,$I$204:$I$228)</f>
        <v>630500</v>
      </c>
      <c r="J230" s="21" t="n">
        <f aca="false">SUBTOTAL(9,$J$204:$J$228)</f>
        <v>31700</v>
      </c>
      <c r="K230" s="37" t="n">
        <f aca="false">SUBTOTAL(9,$K$204:$K$228)</f>
        <v>26500</v>
      </c>
    </row>
    <row r="231" customFormat="false" ht="15" hidden="false" customHeight="true" outlineLevel="1" collapsed="false">
      <c r="A231" s="2"/>
      <c r="B231" s="2"/>
      <c r="C231" s="51"/>
      <c r="D231" s="52"/>
      <c r="E231" s="52"/>
      <c r="F231" s="52"/>
      <c r="G231" s="53"/>
      <c r="H231" s="54"/>
      <c r="I231" s="54"/>
      <c r="J231" s="54"/>
      <c r="K231" s="55"/>
    </row>
    <row r="232" customFormat="false" ht="15" hidden="false" customHeight="true" outlineLevel="0" collapsed="false">
      <c r="A232" s="2" t="s">
        <v>428</v>
      </c>
      <c r="B232" s="2"/>
      <c r="C232" s="38" t="s">
        <v>429</v>
      </c>
      <c r="D232" s="39"/>
      <c r="E232" s="39"/>
      <c r="F232" s="39"/>
      <c r="G232" s="43" t="n">
        <f aca="false">SUBTOTAL(9,$G$6:$G$230)</f>
        <v>93756039.78</v>
      </c>
      <c r="H232" s="44" t="n">
        <f aca="false">SUBTOTAL(9,$H$6:$H$230)</f>
        <v>76921984.13</v>
      </c>
      <c r="I232" s="44" t="n">
        <f aca="false">SUBTOTAL(9,$I$6:$I$230)</f>
        <v>4343535</v>
      </c>
      <c r="J232" s="44" t="n">
        <f aca="false">SUBTOTAL(9,$J$6:$J$230)</f>
        <v>7753271.48</v>
      </c>
      <c r="K232" s="45" t="n">
        <f aca="false">SUBTOTAL(9,$K$6:$K$230)</f>
        <v>4737249.17</v>
      </c>
    </row>
  </sheetData>
  <mergeCells count="2">
    <mergeCell ref="C1:G1"/>
    <mergeCell ref="H1:K1"/>
  </mergeCells>
  <printOptions headings="false" gridLines="false" gridLinesSet="true" horizontalCentered="false" verticalCentered="false"/>
  <pageMargins left="0.590277777777778" right="0.590277777777778" top="0.39375" bottom="0.39375" header="0.511805555555555" footer="0.511805555555555"/>
  <pageSetup paperSize="9" scale="72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6" manualBreakCount="6">
    <brk id="40" man="true" max="16383" min="0"/>
    <brk id="82" man="true" max="16383" min="0"/>
    <brk id="125" man="true" max="16383" min="0"/>
    <brk id="164" man="true" max="16383" min="0"/>
    <brk id="190" man="true" max="16383" min="0"/>
    <brk id="20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2018-12-04T13:07:28Z</dcterms:created>
  <dc:creator>Apache POI</dc:creator>
  <dc:description/>
  <dc:language>ca-ES</dc:language>
  <cp:lastModifiedBy/>
  <dcterms:modified xsi:type="dcterms:W3CDTF">2018-12-04T17:08:28Z</dcterms:modified>
  <cp:revision>39</cp:revision>
  <dc:subject/>
  <dc:title/>
</cp:coreProperties>
</file>